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Nivel Financiero" sheetId="1" r:id="rId1"/>
  </sheets>
  <definedNames>
    <definedName name="_xlnm._FilterDatabase" localSheetId="0" hidden="1">'Nivel Financiero'!$A$11:$P$188</definedName>
    <definedName name="_xlnm.Print_Titles" localSheetId="0">'Nivel Financiero'!$1:$11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0" i="1"/>
  <c r="P146"/>
  <c r="O146"/>
  <c r="P163"/>
  <c r="O163"/>
  <c r="P182"/>
  <c r="O182"/>
  <c r="O138" l="1"/>
  <c r="O139"/>
  <c r="P138"/>
  <c r="P139"/>
  <c r="P140"/>
  <c r="P141"/>
  <c r="P142"/>
  <c r="P144"/>
  <c r="P152"/>
  <c r="P155"/>
  <c r="P156"/>
  <c r="P158"/>
  <c r="P159"/>
  <c r="P161"/>
  <c r="P162"/>
  <c r="P172"/>
  <c r="P173"/>
  <c r="P174"/>
  <c r="P175"/>
  <c r="P176"/>
  <c r="P177"/>
  <c r="P179"/>
  <c r="P180"/>
  <c r="P181"/>
  <c r="P186"/>
  <c r="P187"/>
  <c r="O120"/>
  <c r="O112"/>
  <c r="P112"/>
  <c r="O113"/>
  <c r="P113"/>
  <c r="O114"/>
  <c r="P114"/>
  <c r="O115"/>
  <c r="P115"/>
  <c r="O116"/>
  <c r="P116"/>
  <c r="O117"/>
  <c r="P117"/>
  <c r="O118"/>
  <c r="P118"/>
  <c r="O119"/>
  <c r="P119"/>
  <c r="O122"/>
  <c r="P122"/>
  <c r="O123"/>
  <c r="P123"/>
  <c r="O124"/>
  <c r="P124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6"/>
  <c r="P136"/>
  <c r="O140"/>
  <c r="O141"/>
  <c r="O142"/>
  <c r="O144"/>
  <c r="O152"/>
  <c r="O155"/>
  <c r="O156"/>
  <c r="O158"/>
  <c r="O159"/>
  <c r="O161"/>
  <c r="O162"/>
  <c r="O172"/>
  <c r="O173"/>
  <c r="O174"/>
  <c r="O175"/>
  <c r="O176"/>
  <c r="O177"/>
  <c r="O179"/>
  <c r="O180"/>
  <c r="O181"/>
  <c r="O186"/>
  <c r="O187"/>
  <c r="O111"/>
  <c r="P111"/>
  <c r="O108"/>
  <c r="P108"/>
  <c r="O109"/>
  <c r="P109"/>
  <c r="O110"/>
  <c r="P110"/>
  <c r="F188"/>
  <c r="O107"/>
  <c r="P107"/>
  <c r="I188" l="1"/>
  <c r="J188"/>
  <c r="E7" s="1"/>
  <c r="K188"/>
  <c r="L188"/>
  <c r="M188"/>
  <c r="H7" l="1"/>
  <c r="N188"/>
  <c r="O188" l="1"/>
</calcChain>
</file>

<file path=xl/sharedStrings.xml><?xml version="1.0" encoding="utf-8"?>
<sst xmlns="http://schemas.openxmlformats.org/spreadsheetml/2006/main" count="908" uniqueCount="280">
  <si>
    <t>Módulo Nivel Financiero</t>
  </si>
  <si>
    <t>PROGRAMA PRESUPUESTARIO VALIDADOS</t>
  </si>
  <si>
    <t>PROGRAMA PRESUPUESTARIO CON RECURSOS DE LA SHCP</t>
  </si>
  <si>
    <t>MONTO GENERAL APROBADO</t>
  </si>
  <si>
    <t>Detalle Nivel Financiero</t>
  </si>
  <si>
    <t>Ciclo de Recurso</t>
  </si>
  <si>
    <t>Tipo de Recurso</t>
  </si>
  <si>
    <t>Descripción Ramo</t>
  </si>
  <si>
    <t>Clave Ramo</t>
  </si>
  <si>
    <t>Clave Programa</t>
  </si>
  <si>
    <t>Programa Fondo Convenio - Específico</t>
  </si>
  <si>
    <t>Partidas</t>
  </si>
  <si>
    <t>Aprobado</t>
  </si>
  <si>
    <t>Modificado</t>
  </si>
  <si>
    <t>Recaudado (Ministrado)</t>
  </si>
  <si>
    <t>Ejercido</t>
  </si>
  <si>
    <t>Pagado SHCP</t>
  </si>
  <si>
    <t>Avance en Reporte</t>
  </si>
  <si>
    <t>I010</t>
  </si>
  <si>
    <t>U027</t>
  </si>
  <si>
    <t>I008</t>
  </si>
  <si>
    <t>FAFEF</t>
  </si>
  <si>
    <t>I012</t>
  </si>
  <si>
    <t>I003</t>
  </si>
  <si>
    <t>I006</t>
  </si>
  <si>
    <t>FASP</t>
  </si>
  <si>
    <t>I011</t>
  </si>
  <si>
    <t>FASSA</t>
  </si>
  <si>
    <t>I002</t>
  </si>
  <si>
    <t>FORTAMUN</t>
  </si>
  <si>
    <t>I005</t>
  </si>
  <si>
    <t>S240</t>
  </si>
  <si>
    <t>S047</t>
  </si>
  <si>
    <t>S074</t>
  </si>
  <si>
    <t>S217</t>
  </si>
  <si>
    <t>S218</t>
  </si>
  <si>
    <t>S075</t>
  </si>
  <si>
    <t>U058</t>
  </si>
  <si>
    <t>U057</t>
  </si>
  <si>
    <t>U022</t>
  </si>
  <si>
    <t>U128</t>
  </si>
  <si>
    <t>U091</t>
  </si>
  <si>
    <t>S263</t>
  </si>
  <si>
    <t>U006</t>
  </si>
  <si>
    <t>U088</t>
  </si>
  <si>
    <t>Para consultar el desglose de las obras ingresa a:</t>
  </si>
  <si>
    <t>http://www.sefincoahuila.gob.mx/contenido/index.php#contenido</t>
  </si>
  <si>
    <t>I009</t>
  </si>
  <si>
    <t>I007</t>
  </si>
  <si>
    <t>I015</t>
  </si>
  <si>
    <t>I014</t>
  </si>
  <si>
    <t>I013</t>
  </si>
  <si>
    <t>U117</t>
  </si>
  <si>
    <t>S200</t>
  </si>
  <si>
    <t>U026</t>
  </si>
  <si>
    <t>U079</t>
  </si>
  <si>
    <t>K009</t>
  </si>
  <si>
    <t>U010</t>
  </si>
  <si>
    <t>U093</t>
  </si>
  <si>
    <t>Diferencia</t>
  </si>
  <si>
    <t>TOTALES</t>
  </si>
  <si>
    <t>P016</t>
  </si>
  <si>
    <t>U008</t>
  </si>
  <si>
    <t>U009</t>
  </si>
  <si>
    <t>P018</t>
  </si>
  <si>
    <t>E036</t>
  </si>
  <si>
    <t>P020</t>
  </si>
  <si>
    <t>S247</t>
  </si>
  <si>
    <t>U132</t>
  </si>
  <si>
    <t>U130</t>
  </si>
  <si>
    <t>U116</t>
  </si>
  <si>
    <t>S266</t>
  </si>
  <si>
    <t>S267</t>
  </si>
  <si>
    <r>
      <rPr>
        <b/>
        <vertAlign val="superscript"/>
        <sz val="9"/>
        <rFont val="Century"/>
        <family val="1"/>
      </rPr>
      <t>1</t>
    </r>
    <r>
      <rPr>
        <b/>
        <sz val="10"/>
        <rFont val="Century"/>
        <family val="1"/>
      </rPr>
      <t xml:space="preserve"> Descripción Programa</t>
    </r>
  </si>
  <si>
    <r>
      <t>1</t>
    </r>
    <r>
      <rPr>
        <sz val="12"/>
        <color indexed="8"/>
        <rFont val="Century"/>
        <family val="1"/>
      </rPr>
      <t>Se reportan únicamente los folios revisados y validados por la entidad federativa.</t>
    </r>
  </si>
  <si>
    <t>M001</t>
  </si>
  <si>
    <t>U135</t>
  </si>
  <si>
    <t>E064</t>
  </si>
  <si>
    <t>FEDERALES (APORTACIONES, SUBSIDIOS Y CONVENIOS)</t>
  </si>
  <si>
    <t>Aportaciones Federales para Entidades Federativas y Municipios</t>
  </si>
  <si>
    <t>FAETA Educación de Adultos</t>
  </si>
  <si>
    <t>FAM Infraestructura Educativa Básica</t>
  </si>
  <si>
    <t>FAM Infraestructura Educativa Media Superior y Superior</t>
  </si>
  <si>
    <t>Educación Pública</t>
  </si>
  <si>
    <t>Ampliación de la Oferta Educativa de los Institutos Tecnológicos</t>
  </si>
  <si>
    <t>Fondo concursable de la inversión en infraestructura para Educación Media Superior</t>
  </si>
  <si>
    <t>Medio Ambiente y Recursos Naturales</t>
  </si>
  <si>
    <t>Programa de Agua Potable, Alcantarillado y Saneamiento en Zonas Urbanas</t>
  </si>
  <si>
    <t>Programa de Tratamiento de Aguas Residuales</t>
  </si>
  <si>
    <t>Programa para la Construcción y Rehabilitación de Sistemas de Agua Potable y Saneamiento en Zonas Rurales</t>
  </si>
  <si>
    <t>Provisiones Salariales y Económicas</t>
  </si>
  <si>
    <t>Fondos Metropolitanos</t>
  </si>
  <si>
    <t>Programas Regionales</t>
  </si>
  <si>
    <t>Proyectos de Desarrollo Regional</t>
  </si>
  <si>
    <t>Programa de Expansión en la Oferta Educativa en Educación Media Superior y Superior</t>
  </si>
  <si>
    <t>Proyectos de infraestructura social del sector educativo</t>
  </si>
  <si>
    <t>Programa de Agua Limpia</t>
  </si>
  <si>
    <t>Fondo de Cultura</t>
  </si>
  <si>
    <t>Fondo de Infraestructura Deportiva</t>
  </si>
  <si>
    <t>Fondo de pavimentación, espacios deportivos, alumbrado público y rehabilitación de infraestructura educativa para municipios y demarcaciones territoriales</t>
  </si>
  <si>
    <t>Programa de Cultura del Agua</t>
  </si>
  <si>
    <t>Contingencias Económicas</t>
  </si>
  <si>
    <t>Fondo de pavimentación y desarrollo municipal</t>
  </si>
  <si>
    <t>Fondo Metropolitano</t>
  </si>
  <si>
    <t>Fondo para entidades federativas y municipios productores de hidrocarburos</t>
  </si>
  <si>
    <t>Desarrollo Agrario, Territorial y Urbano</t>
  </si>
  <si>
    <t>Actividades de apoyo administrativo</t>
  </si>
  <si>
    <t>Expansión de la Educación Media Superior y Superior</t>
  </si>
  <si>
    <t>Programa de Agua potable, Alcantarillado y Saneamiento</t>
  </si>
  <si>
    <t>Fondo para el Fortalecimiento de la Infreastructura Estatal y Municipal</t>
  </si>
  <si>
    <t>Fortalecimiento Financiero</t>
  </si>
  <si>
    <t>FIDEICOMISOS</t>
  </si>
  <si>
    <t>Programa de Apoyos a la Cultura</t>
  </si>
  <si>
    <t>S268</t>
  </si>
  <si>
    <t>Programa de Concurrencia con las Entidades Federativas </t>
  </si>
  <si>
    <t>Agua Potable, Drenaje y Tratamiento</t>
  </si>
  <si>
    <t>Fondo para el Fortalecimiento de la Infraestructura Estatal y Municipal</t>
  </si>
  <si>
    <t>Fondo para el Fortalecimiento Financiero</t>
  </si>
  <si>
    <t>Cultura</t>
  </si>
  <si>
    <t>Fideicomiso para la Infraestructura de los Estados</t>
  </si>
  <si>
    <t>R141</t>
  </si>
  <si>
    <t>Programa de Apoyos a Pequeños Productores</t>
  </si>
  <si>
    <t>FAETA Educación Tecnológica</t>
  </si>
  <si>
    <t>FAIS Entidades</t>
  </si>
  <si>
    <t>FAM Asistencia Social</t>
  </si>
  <si>
    <t>FONE Gasto de Operación</t>
  </si>
  <si>
    <t>FONE Otros de Gasto Corriente</t>
  </si>
  <si>
    <t>FONE Servicios Personales</t>
  </si>
  <si>
    <t>Consejo Nacional de Ciencia y Tecnología</t>
  </si>
  <si>
    <t>Fomento Regional de las Capacidades Científicas, Tecnológicas y de Innovación</t>
  </si>
  <si>
    <t>S278</t>
  </si>
  <si>
    <t>Educación para Adultos (INEA)</t>
  </si>
  <si>
    <t>Fortalecimiento de la Calidad Educativa</t>
  </si>
  <si>
    <t>Programa para el Desarrollo Profesional Docente</t>
  </si>
  <si>
    <t>Subsidios para organismos descentralizados estatales</t>
  </si>
  <si>
    <t>Programa de Apoyo a la Infraestructura Hidroagrícola</t>
  </si>
  <si>
    <t>Provisión para la Armonización Contable</t>
  </si>
  <si>
    <t>Salud</t>
  </si>
  <si>
    <t>Fortalecimiento a la atención médica</t>
  </si>
  <si>
    <t>Prevención y atención de VIH/SIDA y otras ITS</t>
  </si>
  <si>
    <t>Prevención y control de enfermedades</t>
  </si>
  <si>
    <t>Prevención y Control de Sobrepeso, Obesidad y Diabetes</t>
  </si>
  <si>
    <t>Programa de vacunación</t>
  </si>
  <si>
    <t>Salud materna, sexual y reproductiva</t>
  </si>
  <si>
    <t>Vigilancia epidemiológica</t>
  </si>
  <si>
    <t>R117</t>
  </si>
  <si>
    <t>Seguro Popular</t>
  </si>
  <si>
    <t>U005</t>
  </si>
  <si>
    <t>PAGADO SHCP 2019</t>
  </si>
  <si>
    <t>Programa Nacional de Inglés</t>
  </si>
  <si>
    <t>S270</t>
  </si>
  <si>
    <t>Agricultura y Desarrollo Rural</t>
  </si>
  <si>
    <t>Sanidad e Inocuidad Agroalimentaria</t>
  </si>
  <si>
    <t>Sistema Nacional de Información para el Desarrollo Rural Sustentable</t>
  </si>
  <si>
    <t>U017</t>
  </si>
  <si>
    <t>Bienestar</t>
  </si>
  <si>
    <t>Escuelas de Tiempo Completo</t>
  </si>
  <si>
    <t>S221</t>
  </si>
  <si>
    <t>Expansión de la Educación Inicial</t>
  </si>
  <si>
    <t>U031</t>
  </si>
  <si>
    <t>Programa Nacional de Becas</t>
  </si>
  <si>
    <t>S243</t>
  </si>
  <si>
    <t>Programa Nacional de Convivencia Escolar</t>
  </si>
  <si>
    <t>S271</t>
  </si>
  <si>
    <t>Programa para la Inclusión y la Equidad Educativa</t>
  </si>
  <si>
    <t>S244</t>
  </si>
  <si>
    <t>Gobernación</t>
  </si>
  <si>
    <t>Registro e Identificación de Población</t>
  </si>
  <si>
    <t>E012</t>
  </si>
  <si>
    <t>Subsidios en materia de seguridad pública</t>
  </si>
  <si>
    <t>U007</t>
  </si>
  <si>
    <t>Fondo para la Accesibilidad en el Transporte Público para las Personas con Discapacidad</t>
  </si>
  <si>
    <t>U075</t>
  </si>
  <si>
    <t>Tratamiento de Aguas Residuales</t>
  </si>
  <si>
    <t>Apoyos a centros y organizaciones de educación</t>
  </si>
  <si>
    <t>U080</t>
  </si>
  <si>
    <t>FAIS Municipal y de las Demarcaciones Territoriales del Distrito Federal</t>
  </si>
  <si>
    <t>I004</t>
  </si>
  <si>
    <t>Subsidios a programas para jóvenes</t>
  </si>
  <si>
    <t>Carrera Docente en UPES</t>
  </si>
  <si>
    <t>U040</t>
  </si>
  <si>
    <t>Educación Física de Excelencia</t>
  </si>
  <si>
    <t>E068</t>
  </si>
  <si>
    <t>Programa de Cultura Física y Deporte</t>
  </si>
  <si>
    <t>S269</t>
  </si>
  <si>
    <t>Promover la atención y prevención de la violencia contra las mujeres</t>
  </si>
  <si>
    <t>E015</t>
  </si>
  <si>
    <t>Subsidios para las acciones de búsqueda de Personas Desaparecidas y No Localizadas</t>
  </si>
  <si>
    <t>Apoyos para el Desarrollo Forestal Sustentable</t>
  </si>
  <si>
    <t>S219</t>
  </si>
  <si>
    <t>Atención a la Salud y Medicamentos Gratuitos para la Población sin Seguridad Social Laboral</t>
  </si>
  <si>
    <t>U013</t>
  </si>
  <si>
    <t>Programa de Atención a Personas con Discapacidad</t>
  </si>
  <si>
    <t>S039</t>
  </si>
  <si>
    <t>Protección Contra Riesgos Sanitarios</t>
  </si>
  <si>
    <t>G004</t>
  </si>
  <si>
    <t>Regulación y vigilancia de establecimientos y servicios de atención médica</t>
  </si>
  <si>
    <t>G005</t>
  </si>
  <si>
    <t>Seguro Médico Siglo XXI</t>
  </si>
  <si>
    <t>S201</t>
  </si>
  <si>
    <t>Ejecutor</t>
  </si>
  <si>
    <t>Intituto Estatal de Educación para Adultos</t>
  </si>
  <si>
    <t>INSTITUTO COAHUILENSE DE LA INFRAESTRUCTURA FÍSICA EDUCATIVA F-B-12</t>
  </si>
  <si>
    <t>INSTITUTO COAHUILENSE DE LA INFRAESTRUCTURA FÍSICA EDUCATIVA F-S-12</t>
  </si>
  <si>
    <t>INSTITUTO COAHUILENSE DE LA INFRAESTRUCTURA FÍSICA EDUCATIVA PAOE-12</t>
  </si>
  <si>
    <t>INSTITUTO COAHUILENSE DE LA INFRAESTRUCTURA FÍSICA EDUCATIVA FONCON-12</t>
  </si>
  <si>
    <t>Gobierno del Estado de Coahuila de Zaragoza</t>
  </si>
  <si>
    <t>INSTITUTO COAHUILENSE DE LA INFRAESTRUCTURA FÍSICA EDUCATIVA F-B-13</t>
  </si>
  <si>
    <t>INSTITUTO COAHUILENSE DE LA INFRAESTRUCTURA FÍSICA EDUCATIVA F-S-13</t>
  </si>
  <si>
    <t>INSTITUTO COAHUILENSE DE LA INFRAESTRUCTURA FÍSICA EDUCATIVA F-B-14</t>
  </si>
  <si>
    <t>INSTITUTO COAHUILENSE DE LA INFRAESTRUCTURA FÍSICA EDUCATIVA F-M-14</t>
  </si>
  <si>
    <t>INSTITUTO COAHUILENSE DE LA INFRAESTRUCTURA FÍSICA EDUCATIVA F-S-14</t>
  </si>
  <si>
    <t>INSTITUTO COAHUILENSE DE LA INFRAESTRUCTURA FÍSICA EDUCATIVA PEOES-14</t>
  </si>
  <si>
    <t>INSTITUTO COAHUILENSE DE LA INFRAESTRUCTURA FÍSICA EDUCATIVA PISSE-14</t>
  </si>
  <si>
    <t>INSTITUTO COAHUILENSE DE LA INFRAESTRUCTURA FÍSICA EDUCATIVA F-B-15</t>
  </si>
  <si>
    <t>INSTITUTO COAHUILENSE DE LA INFRAESTRUCTURA FÍSICA EDUCATIVA F-M-15</t>
  </si>
  <si>
    <t>INSTITUTO COAHUILENSE DE LA INFRAESTRUCTURA FÍSICA EDUCATIVA F-S-15</t>
  </si>
  <si>
    <t>INSTITUTO COAHUILENSE DE LA INFRAESTRUCTURA FÍSICA EDUCATIVA FONCON-15</t>
  </si>
  <si>
    <t>INSTITUTO COAHUILENSE DE LA INFRAESTRUCTURA FÍSICA EDUCATIVA PEOES-15</t>
  </si>
  <si>
    <t>INSTITUTO COAHUILENSE DE LA INFRAESTRUCTURA FÍSICA EDUCATIVA F-B-16</t>
  </si>
  <si>
    <t>INSTITUTO COAHUILENSE DE LA INFRAESTRUCTURA FÍSICA EDUCATIVA F-M-16</t>
  </si>
  <si>
    <t>INSTITUTO COAHUILENSE DE LA INFRAESTRUCTURA FÍSICA EDUCATIVA F-S-16</t>
  </si>
  <si>
    <t>SECRETARIA EJECUTIVA DEL SISTEMA ESTATAL DE SEGURIDAD PÚBLICA.</t>
  </si>
  <si>
    <t>INSTITUTO COAHUILENSE DE LA INFRAESTRUCTURA FÍSICA EDUCATIVA FONCON-16</t>
  </si>
  <si>
    <t>Secretaria de cultura</t>
  </si>
  <si>
    <t>INSTITUTO COAHUILENSE DE LA INFRAESTRUCTURA FÍSICA EDUCATIVA F-B-17</t>
  </si>
  <si>
    <t>INSTITUTO COAHUILENSE DE LA INFRAESTRUCTURA FÍSICA EDUCATIVA F-M-17</t>
  </si>
  <si>
    <t>INSTITUTO COAHUILENSE DE LA INFRAESTRUCTURA FÍSICA EDUCATIVA F-S-17</t>
  </si>
  <si>
    <t>INSTITUTO COAHUILENSE DE LA INFRAESTRUCTURA FÍSICA EDUCATIVA F-B-18</t>
  </si>
  <si>
    <t>INSTITUTO COAHUILENSE DE LA INFRAESTRUCTURA FÍSICA EDUCATIVA F-M-18</t>
  </si>
  <si>
    <t>INSTITUTO COAHUILENSE DE LA INFRAESTRUCTURA FÍSICA EDUCATIVA F-S-18</t>
  </si>
  <si>
    <t>cultura</t>
  </si>
  <si>
    <t>Instituto Estatal de Educación para Adultos</t>
  </si>
  <si>
    <t>SECRETARIA DE DESARROLLO RURAL</t>
  </si>
  <si>
    <t>Colegio de Educación Profesional Técnica del Estado de Coahuila_</t>
  </si>
  <si>
    <t>Direccion de Pensiones De Los Trabajadores De La Educacion</t>
  </si>
  <si>
    <t>Secretaria de inclusión y Desarrollo Social</t>
  </si>
  <si>
    <t>SISTEMA PARA EL DESARROLLO INTEGRAL DE LA FAMILIA</t>
  </si>
  <si>
    <t>INSTITUTO COAHUILENSE DE LA INFRAESTRUCTURA FÍSICA EDUCATIVA F-B-19</t>
  </si>
  <si>
    <t>INSTITUTO COAHUILENSE DE LA INFRAESTRUCTURA FÍSICA EDUCATIVA F-M-19</t>
  </si>
  <si>
    <t>INSTITUTO COAHUILENSE DE LA INFRAESTRUCTURA FÍSICA EDUCATIVA F-S-19</t>
  </si>
  <si>
    <t>secretaría de salud</t>
  </si>
  <si>
    <t>SECRETARIA DE EDUCACION.</t>
  </si>
  <si>
    <t>Consejo Estatal de Ciencia y Tecnologia</t>
  </si>
  <si>
    <t>Programa de Vivienda Social</t>
  </si>
  <si>
    <t>S177</t>
  </si>
  <si>
    <t>COMISION ESTATAL DE VIVIENDA</t>
  </si>
  <si>
    <t>SECRETRIA DE EDUCACION.-</t>
  </si>
  <si>
    <t>SECRETRIA DE EDUCACION.- 2</t>
  </si>
  <si>
    <t>SECRETRIA DE EDUCACION.-3</t>
  </si>
  <si>
    <t>Universidad Autonoma de Coahuila.</t>
  </si>
  <si>
    <t>INSTITUTO ESTATAL DEL DEPORTE</t>
  </si>
  <si>
    <t>Secretaría de Educación</t>
  </si>
  <si>
    <t>CGENAD</t>
  </si>
  <si>
    <t>Universidad Autonoma de Coahuila</t>
  </si>
  <si>
    <t>Universidades Tecnológicas y Politecnicas</t>
  </si>
  <si>
    <t>INSTITUTO ESTATAL DEL DEPORTE DE COAHUILA</t>
  </si>
  <si>
    <t>INSTITUTO DE DESARROLLO DOCENTE, INVESTIGACIÓN,  EVALUACIÓN Y CERTIFICACIÓN</t>
  </si>
  <si>
    <t>COLEGIO DE BACHILLERES DE COAHUILA</t>
  </si>
  <si>
    <t>COLEGIO DE BACHILLERES DE COAHUILA / SERVICIO EDUCATIVO DENOMINADO TELEBACHILLERATO COMUNITARIO</t>
  </si>
  <si>
    <t>Colegio de Estudios Cientificos y Tecnologicos del Estado de Coahuila</t>
  </si>
  <si>
    <t>INSTITUTO DE CAPACITACIÓN PARA EL TRABAJO DEL ESTADO DE COAHUILA DE ZARAGOZA</t>
  </si>
  <si>
    <t>Universidad Politecnica de la Region Laguna UPRL.</t>
  </si>
  <si>
    <t>Universidad Tecnologica de la Region Carbonifera</t>
  </si>
  <si>
    <t>Universidades Politécnicas</t>
  </si>
  <si>
    <t>Universidades Tecnológicas</t>
  </si>
  <si>
    <t>CENTRO DE JUSTICIA Y EMPODERAMIENTO PARA LAS MUJERES</t>
  </si>
  <si>
    <t>Dirección del Registro civil</t>
  </si>
  <si>
    <t>Secretaría de Medio Ambiente</t>
  </si>
  <si>
    <t>AUDITORÍA SUPERIOR DEL ESTADO DE COAHUILA-.</t>
  </si>
  <si>
    <t>Prevención y atención contra las adicciones</t>
  </si>
  <si>
    <t>E025</t>
  </si>
  <si>
    <t>secretaria de salud</t>
  </si>
  <si>
    <t>CNPSS</t>
  </si>
  <si>
    <t>secretaría de salud.</t>
  </si>
  <si>
    <t>REGIMEN ESTATAL DE PROTECCION SOCIAL EN SALUD EN EL ESTADO DE COAHUILA DE ZARAGOZA</t>
  </si>
  <si>
    <t>Seguridad y Protección Ciudadana</t>
  </si>
  <si>
    <t>U001</t>
  </si>
  <si>
    <t>4 Trimestre de 2019</t>
  </si>
  <si>
    <t>EJERCICIO TOTAL AL 4 to TRIMESTRE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</si>
</sst>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2">
    <font>
      <sz val="10"/>
      <name val="Adobe Caslon Pro"/>
    </font>
    <font>
      <sz val="10"/>
      <name val="Adobe Caslon Pro"/>
    </font>
    <font>
      <u/>
      <sz val="11"/>
      <color indexed="30"/>
      <name val="Calibri"/>
      <family val="2"/>
    </font>
    <font>
      <sz val="14"/>
      <name val="Century"/>
      <family val="1"/>
    </font>
    <font>
      <b/>
      <sz val="10"/>
      <name val="Century"/>
      <family val="1"/>
    </font>
    <font>
      <sz val="10"/>
      <name val="Century"/>
      <family val="1"/>
    </font>
    <font>
      <sz val="12"/>
      <name val="Century"/>
      <family val="1"/>
    </font>
    <font>
      <b/>
      <vertAlign val="superscript"/>
      <sz val="9"/>
      <name val="Century"/>
      <family val="1"/>
    </font>
    <font>
      <sz val="12"/>
      <color indexed="8"/>
      <name val="Century"/>
      <family val="1"/>
    </font>
    <font>
      <sz val="2"/>
      <color indexed="8"/>
      <name val="Century"/>
      <family val="1"/>
    </font>
    <font>
      <sz val="11"/>
      <name val="Century"/>
      <family val="1"/>
    </font>
    <font>
      <u/>
      <sz val="12"/>
      <color indexed="30"/>
      <name val="Century"/>
      <family val="1"/>
    </font>
    <font>
      <u/>
      <sz val="11"/>
      <color indexed="30"/>
      <name val="Century"/>
      <family val="1"/>
    </font>
    <font>
      <b/>
      <sz val="12"/>
      <color indexed="8"/>
      <name val="Century"/>
      <family val="1"/>
    </font>
    <font>
      <vertAlign val="superscript"/>
      <sz val="12"/>
      <color indexed="8"/>
      <name val="Century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entury"/>
      <family val="1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dobe Caslon Pro"/>
    </font>
  </fonts>
  <fills count="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medium">
        <color rgb="FFFFFFFF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43" fontId="3" fillId="0" borderId="0" xfId="1" applyFont="1" applyAlignment="1">
      <alignment horizontal="left"/>
    </xf>
    <xf numFmtId="43" fontId="3" fillId="0" borderId="0" xfId="1" applyFont="1" applyAlignment="1">
      <alignment horizontal="left" wrapText="1"/>
    </xf>
    <xf numFmtId="43" fontId="3" fillId="0" borderId="0" xfId="1" applyFont="1" applyAlignment="1">
      <alignment horizontal="center" wrapText="1"/>
    </xf>
    <xf numFmtId="43" fontId="3" fillId="0" borderId="0" xfId="1" applyFont="1" applyAlignment="1">
      <alignment horizontal="center" vertical="center"/>
    </xf>
    <xf numFmtId="43" fontId="3" fillId="0" borderId="0" xfId="1" applyFont="1"/>
    <xf numFmtId="164" fontId="3" fillId="0" borderId="0" xfId="1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NumberFormat="1" applyFont="1" applyFill="1" applyAlignment="1">
      <alignment horizontal="center" vertical="center" wrapText="1"/>
    </xf>
    <xf numFmtId="43" fontId="4" fillId="2" borderId="0" xfId="1" applyFont="1" applyFill="1" applyAlignment="1">
      <alignment vertical="center" wrapText="1"/>
    </xf>
    <xf numFmtId="43" fontId="5" fillId="0" borderId="0" xfId="1" applyFont="1"/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3" fontId="6" fillId="0" borderId="0" xfId="1" applyFont="1"/>
    <xf numFmtId="0" fontId="6" fillId="0" borderId="0" xfId="0" applyFont="1"/>
    <xf numFmtId="1" fontId="6" fillId="0" borderId="0" xfId="1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9" fontId="5" fillId="0" borderId="0" xfId="2" applyFont="1"/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 vertical="center"/>
    </xf>
    <xf numFmtId="43" fontId="10" fillId="0" borderId="0" xfId="1" applyFont="1"/>
    <xf numFmtId="43" fontId="10" fillId="0" borderId="0" xfId="0" applyNumberFormat="1" applyFont="1" applyAlignment="1">
      <alignment horizont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vertical="center" wrapText="1"/>
    </xf>
    <xf numFmtId="0" fontId="12" fillId="0" borderId="0" xfId="3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3" fontId="10" fillId="0" borderId="0" xfId="1" applyFont="1" applyAlignment="1">
      <alignment horizontal="center" vertical="center" wrapText="1"/>
    </xf>
    <xf numFmtId="43" fontId="15" fillId="0" borderId="0" xfId="1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15" fillId="0" borderId="0" xfId="1" applyFont="1" applyAlignment="1">
      <alignment horizontal="center" vertical="center" wrapText="1"/>
    </xf>
    <xf numFmtId="43" fontId="15" fillId="0" borderId="0" xfId="1" applyFont="1" applyAlignment="1">
      <alignment vertical="center" wrapText="1"/>
    </xf>
    <xf numFmtId="10" fontId="15" fillId="0" borderId="0" xfId="2" applyNumberFormat="1" applyFont="1" applyAlignment="1">
      <alignment vertical="center" wrapText="1"/>
    </xf>
    <xf numFmtId="10" fontId="15" fillId="0" borderId="0" xfId="2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3" fontId="15" fillId="4" borderId="0" xfId="1" applyFont="1" applyFill="1"/>
    <xf numFmtId="43" fontId="15" fillId="4" borderId="0" xfId="1" applyFont="1" applyFill="1" applyAlignment="1">
      <alignment wrapText="1"/>
    </xf>
    <xf numFmtId="1" fontId="15" fillId="4" borderId="0" xfId="1" applyNumberFormat="1" applyFont="1" applyFill="1" applyAlignment="1">
      <alignment horizontal="center" vertical="center"/>
    </xf>
    <xf numFmtId="43" fontId="20" fillId="4" borderId="0" xfId="1" applyFont="1" applyFill="1"/>
    <xf numFmtId="43" fontId="20" fillId="4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43" fontId="15" fillId="0" borderId="0" xfId="1" applyFont="1" applyFill="1" applyAlignment="1">
      <alignment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 wrapText="1"/>
    </xf>
    <xf numFmtId="43" fontId="18" fillId="3" borderId="4" xfId="1" applyFont="1" applyFill="1" applyBorder="1" applyAlignment="1">
      <alignment horizontal="center" vertical="center" wrapText="1"/>
    </xf>
    <xf numFmtId="9" fontId="4" fillId="3" borderId="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3" fontId="19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4">
    <cellStyle name="Hipervínculo" xfId="3" builtinId="8"/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3</xdr:row>
      <xdr:rowOff>61232</xdr:rowOff>
    </xdr:from>
    <xdr:to>
      <xdr:col>15</xdr:col>
      <xdr:colOff>1265464</xdr:colOff>
      <xdr:row>3</xdr:row>
      <xdr:rowOff>61232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27214" y="755196"/>
          <a:ext cx="28942393" cy="0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750794</xdr:colOff>
      <xdr:row>0</xdr:row>
      <xdr:rowOff>57150</xdr:rowOff>
    </xdr:from>
    <xdr:to>
      <xdr:col>15</xdr:col>
      <xdr:colOff>1187825</xdr:colOff>
      <xdr:row>3</xdr:row>
      <xdr:rowOff>72670</xdr:rowOff>
    </xdr:to>
    <xdr:sp macro="" textlink="">
      <xdr:nvSpPr>
        <xdr:cNvPr id="3" name="Cuadro de texto 1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4148676" y="57150"/>
          <a:ext cx="3496237" cy="687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Soberana Titular"/>
            </a:rPr>
            <a:t>Informes sobre la Situación Económica, las </a:t>
          </a:r>
        </a:p>
        <a:p>
          <a:pPr algn="l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Soberana Titular"/>
            </a:rPr>
            <a:t>Finanzas Públicas y la Deuda Pública</a:t>
          </a:r>
        </a:p>
        <a:p>
          <a:pPr algn="l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Soberana Titula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4"/>
  <sheetViews>
    <sheetView tabSelected="1" topLeftCell="A175" zoomScale="70" zoomScaleNormal="70" workbookViewId="0">
      <selection activeCell="B196" sqref="B196"/>
    </sheetView>
  </sheetViews>
  <sheetFormatPr baseColWidth="10" defaultColWidth="11.42578125" defaultRowHeight="14.25"/>
  <cols>
    <col min="1" max="1" width="10.28515625" style="26" customWidth="1"/>
    <col min="2" max="2" width="30.42578125" style="14" customWidth="1"/>
    <col min="3" max="3" width="53.140625" style="24" customWidth="1"/>
    <col min="4" max="4" width="9.7109375" style="25" customWidth="1"/>
    <col min="5" max="5" width="27.28515625" style="24" customWidth="1"/>
    <col min="6" max="6" width="12.28515625" style="26" customWidth="1"/>
    <col min="7" max="7" width="45" style="26" customWidth="1"/>
    <col min="8" max="8" width="31.5703125" style="14" customWidth="1"/>
    <col min="9" max="9" width="11.140625" style="27" bestFit="1" customWidth="1"/>
    <col min="10" max="11" width="21.140625" style="13" bestFit="1" customWidth="1"/>
    <col min="12" max="12" width="23" style="35" customWidth="1"/>
    <col min="13" max="13" width="21.140625" style="13" customWidth="1"/>
    <col min="14" max="14" width="21.140625" style="13" bestFit="1" customWidth="1"/>
    <col min="15" max="15" width="17.7109375" style="13" bestFit="1" customWidth="1"/>
    <col min="16" max="16" width="14" style="28" customWidth="1"/>
    <col min="17" max="16384" width="11.42578125" style="14"/>
  </cols>
  <sheetData>
    <row r="1" spans="1:16" s="7" customFormat="1" ht="18" customHeight="1">
      <c r="A1" s="8"/>
      <c r="B1" s="1"/>
      <c r="C1" s="2"/>
      <c r="D1" s="1"/>
      <c r="E1" s="3"/>
      <c r="F1" s="4"/>
      <c r="G1" s="4"/>
      <c r="H1" s="5"/>
      <c r="I1" s="6"/>
      <c r="J1" s="5"/>
      <c r="K1" s="5"/>
      <c r="L1" s="35"/>
      <c r="M1" s="5"/>
      <c r="N1" s="5"/>
      <c r="O1" s="5"/>
      <c r="P1" s="5"/>
    </row>
    <row r="2" spans="1:16" s="7" customFormat="1" ht="18" customHeight="1">
      <c r="A2" s="78" t="s">
        <v>278</v>
      </c>
      <c r="B2" s="1"/>
      <c r="C2" s="2"/>
      <c r="D2" s="1"/>
      <c r="E2" s="3"/>
      <c r="F2" s="4"/>
      <c r="G2" s="4"/>
      <c r="H2" s="5"/>
      <c r="I2" s="6"/>
      <c r="J2" s="5"/>
      <c r="K2" s="5"/>
      <c r="L2" s="35"/>
      <c r="M2" s="5"/>
      <c r="N2" s="5"/>
      <c r="O2" s="5"/>
      <c r="P2" s="5"/>
    </row>
    <row r="3" spans="1:16" s="7" customFormat="1" ht="18" customHeight="1">
      <c r="A3" s="8"/>
      <c r="B3" s="1"/>
      <c r="C3" s="2"/>
      <c r="D3" s="1"/>
      <c r="E3" s="3"/>
      <c r="F3" s="4"/>
      <c r="G3" s="4"/>
      <c r="H3" s="5"/>
      <c r="I3" s="6"/>
      <c r="J3" s="5"/>
      <c r="K3" s="5"/>
      <c r="L3" s="35"/>
      <c r="M3" s="5"/>
      <c r="N3" s="5"/>
      <c r="O3" s="5"/>
      <c r="P3" s="5"/>
    </row>
    <row r="4" spans="1:16" s="7" customFormat="1" ht="18" customHeight="1">
      <c r="A4" s="8"/>
      <c r="B4" s="1"/>
      <c r="C4" s="2"/>
      <c r="D4" s="1"/>
      <c r="E4" s="3"/>
      <c r="F4" s="4"/>
      <c r="G4" s="4"/>
      <c r="H4" s="5"/>
      <c r="I4" s="6"/>
      <c r="J4" s="5"/>
      <c r="K4" s="5"/>
      <c r="L4" s="35"/>
      <c r="M4" s="5"/>
      <c r="N4" s="5"/>
      <c r="O4" s="5"/>
      <c r="P4" s="5"/>
    </row>
    <row r="5" spans="1:16" ht="12.75" customHeight="1">
      <c r="A5" s="61" t="s">
        <v>0</v>
      </c>
      <c r="B5" s="61"/>
      <c r="C5" s="62"/>
      <c r="D5" s="62"/>
      <c r="E5" s="9"/>
      <c r="F5" s="58"/>
      <c r="G5" s="56"/>
      <c r="H5" s="10"/>
      <c r="I5" s="11"/>
      <c r="J5" s="12"/>
      <c r="K5" s="12"/>
      <c r="L5" s="63"/>
      <c r="M5" s="63"/>
      <c r="P5" s="13"/>
    </row>
    <row r="6" spans="1:16" s="20" customFormat="1" ht="37.5" customHeight="1" thickBot="1">
      <c r="A6" s="64" t="s">
        <v>1</v>
      </c>
      <c r="B6" s="64"/>
      <c r="C6" s="64" t="s">
        <v>2</v>
      </c>
      <c r="D6" s="64"/>
      <c r="E6" s="15" t="s">
        <v>3</v>
      </c>
      <c r="F6" s="59"/>
      <c r="G6" s="57"/>
      <c r="H6" s="16" t="s">
        <v>279</v>
      </c>
      <c r="I6" s="17"/>
      <c r="J6" s="65" t="s">
        <v>148</v>
      </c>
      <c r="K6" s="65"/>
      <c r="L6" s="41"/>
      <c r="M6" s="18"/>
      <c r="N6" s="19"/>
      <c r="O6" s="19"/>
      <c r="P6" s="19"/>
    </row>
    <row r="7" spans="1:16" s="20" customFormat="1" ht="15" customHeight="1" thickTop="1">
      <c r="A7" s="66">
        <v>149</v>
      </c>
      <c r="B7" s="66"/>
      <c r="C7" s="21">
        <v>58</v>
      </c>
      <c r="D7" s="22"/>
      <c r="E7" s="22">
        <f>J188</f>
        <v>41495016207.060013</v>
      </c>
      <c r="F7" s="22"/>
      <c r="G7" s="22"/>
      <c r="H7" s="22">
        <f>M188</f>
        <v>39075759011.489998</v>
      </c>
      <c r="I7" s="22"/>
      <c r="J7" s="60">
        <v>22492072848.779999</v>
      </c>
      <c r="K7" s="60"/>
      <c r="L7" s="35"/>
      <c r="M7" s="18"/>
      <c r="N7" s="19"/>
      <c r="O7" s="19"/>
      <c r="P7" s="19"/>
    </row>
    <row r="9" spans="1:16">
      <c r="A9" s="72" t="s">
        <v>4</v>
      </c>
      <c r="B9" s="23"/>
    </row>
    <row r="11" spans="1:16" s="24" customFormat="1" ht="28.5">
      <c r="A11" s="29" t="s">
        <v>5</v>
      </c>
      <c r="B11" s="29" t="s">
        <v>6</v>
      </c>
      <c r="C11" s="29" t="s">
        <v>7</v>
      </c>
      <c r="D11" s="29" t="s">
        <v>8</v>
      </c>
      <c r="E11" s="29" t="s">
        <v>73</v>
      </c>
      <c r="F11" s="29" t="s">
        <v>9</v>
      </c>
      <c r="G11" s="29" t="s">
        <v>200</v>
      </c>
      <c r="H11" s="29" t="s">
        <v>10</v>
      </c>
      <c r="I11" s="68" t="s">
        <v>11</v>
      </c>
      <c r="J11" s="69" t="s">
        <v>12</v>
      </c>
      <c r="K11" s="69" t="s">
        <v>13</v>
      </c>
      <c r="L11" s="70" t="s">
        <v>14</v>
      </c>
      <c r="M11" s="69" t="s">
        <v>15</v>
      </c>
      <c r="N11" s="69" t="s">
        <v>16</v>
      </c>
      <c r="O11" s="69" t="s">
        <v>59</v>
      </c>
      <c r="P11" s="71" t="s">
        <v>17</v>
      </c>
    </row>
    <row r="12" spans="1:16" s="43" customFormat="1" ht="31.5">
      <c r="A12" s="73">
        <v>2012</v>
      </c>
      <c r="B12" s="49" t="s">
        <v>78</v>
      </c>
      <c r="C12" s="43" t="s">
        <v>79</v>
      </c>
      <c r="D12" s="50">
        <v>33</v>
      </c>
      <c r="E12" s="43" t="s">
        <v>81</v>
      </c>
      <c r="F12" s="44" t="s">
        <v>48</v>
      </c>
      <c r="G12" s="43" t="s">
        <v>202</v>
      </c>
      <c r="I12" s="44">
        <v>1</v>
      </c>
      <c r="J12" s="45">
        <v>104490315</v>
      </c>
      <c r="K12" s="46">
        <v>104490315</v>
      </c>
      <c r="L12" s="46">
        <v>104490315</v>
      </c>
      <c r="M12" s="46">
        <v>104490315</v>
      </c>
      <c r="N12" s="46"/>
      <c r="O12" s="46"/>
      <c r="P12" s="46"/>
    </row>
    <row r="13" spans="1:16" s="43" customFormat="1" ht="47.25">
      <c r="A13" s="73">
        <v>2012</v>
      </c>
      <c r="B13" s="49" t="s">
        <v>78</v>
      </c>
      <c r="C13" s="43" t="s">
        <v>79</v>
      </c>
      <c r="D13" s="50">
        <v>33</v>
      </c>
      <c r="E13" s="43" t="s">
        <v>82</v>
      </c>
      <c r="F13" s="44" t="s">
        <v>20</v>
      </c>
      <c r="G13" s="43" t="s">
        <v>203</v>
      </c>
      <c r="I13" s="44">
        <v>1</v>
      </c>
      <c r="J13" s="45">
        <v>148673309</v>
      </c>
      <c r="K13" s="46">
        <v>148673309</v>
      </c>
      <c r="L13" s="46">
        <v>148673309</v>
      </c>
      <c r="M13" s="46">
        <v>147942078.09999999</v>
      </c>
      <c r="N13" s="46"/>
      <c r="O13" s="46"/>
      <c r="P13" s="46"/>
    </row>
    <row r="14" spans="1:16" s="43" customFormat="1" ht="31.5">
      <c r="A14" s="73">
        <v>2012</v>
      </c>
      <c r="B14" s="49" t="s">
        <v>78</v>
      </c>
      <c r="C14" s="43" t="s">
        <v>79</v>
      </c>
      <c r="D14" s="50">
        <v>33</v>
      </c>
      <c r="E14" s="43" t="s">
        <v>80</v>
      </c>
      <c r="F14" s="44" t="s">
        <v>18</v>
      </c>
      <c r="G14" s="43" t="s">
        <v>201</v>
      </c>
      <c r="I14" s="44">
        <v>4</v>
      </c>
      <c r="J14" s="45">
        <v>86344816</v>
      </c>
      <c r="K14" s="46">
        <v>87184148</v>
      </c>
      <c r="L14" s="46">
        <v>87184148</v>
      </c>
      <c r="M14" s="46">
        <v>82987423</v>
      </c>
      <c r="N14" s="46"/>
      <c r="O14" s="46"/>
      <c r="P14" s="46"/>
    </row>
    <row r="15" spans="1:16" s="43" customFormat="1" ht="63">
      <c r="A15" s="74">
        <v>2012</v>
      </c>
      <c r="B15" s="49" t="s">
        <v>78</v>
      </c>
      <c r="C15" s="43" t="s">
        <v>83</v>
      </c>
      <c r="D15" s="50">
        <v>11</v>
      </c>
      <c r="E15" s="43" t="s">
        <v>85</v>
      </c>
      <c r="F15" s="44" t="s">
        <v>54</v>
      </c>
      <c r="G15" s="43" t="s">
        <v>205</v>
      </c>
      <c r="I15" s="44">
        <v>1</v>
      </c>
      <c r="J15" s="45">
        <v>2419689.8199999998</v>
      </c>
      <c r="K15" s="46">
        <v>2419689.8199999998</v>
      </c>
      <c r="L15" s="46">
        <v>2419689.8199999998</v>
      </c>
      <c r="M15" s="46">
        <v>1873236.86</v>
      </c>
      <c r="N15" s="46"/>
      <c r="O15" s="46"/>
      <c r="P15" s="46"/>
    </row>
    <row r="16" spans="1:16" s="43" customFormat="1" ht="47.25">
      <c r="A16" s="75">
        <v>2012</v>
      </c>
      <c r="B16" s="49" t="s">
        <v>78</v>
      </c>
      <c r="C16" s="43" t="s">
        <v>83</v>
      </c>
      <c r="D16" s="50">
        <v>11</v>
      </c>
      <c r="E16" s="43" t="s">
        <v>84</v>
      </c>
      <c r="F16" s="44" t="s">
        <v>19</v>
      </c>
      <c r="G16" s="43" t="s">
        <v>204</v>
      </c>
      <c r="I16" s="44">
        <v>1</v>
      </c>
      <c r="J16" s="45">
        <v>8178009</v>
      </c>
      <c r="K16" s="46">
        <v>8178009</v>
      </c>
      <c r="L16" s="46">
        <v>8178009</v>
      </c>
      <c r="M16" s="46">
        <v>8178009</v>
      </c>
      <c r="N16" s="46"/>
      <c r="O16" s="46"/>
      <c r="P16" s="46"/>
    </row>
    <row r="17" spans="1:16" s="43" customFormat="1" ht="31.5">
      <c r="A17" s="73">
        <v>2013</v>
      </c>
      <c r="B17" s="49" t="s">
        <v>78</v>
      </c>
      <c r="C17" s="43" t="s">
        <v>79</v>
      </c>
      <c r="D17" s="50">
        <v>33</v>
      </c>
      <c r="E17" s="43" t="s">
        <v>81</v>
      </c>
      <c r="F17" s="44" t="s">
        <v>48</v>
      </c>
      <c r="G17" s="43" t="s">
        <v>207</v>
      </c>
      <c r="I17" s="44">
        <v>2</v>
      </c>
      <c r="J17" s="45">
        <v>113442600</v>
      </c>
      <c r="K17" s="46">
        <v>113442600</v>
      </c>
      <c r="L17" s="46">
        <v>113442600</v>
      </c>
      <c r="M17" s="46">
        <v>113442600</v>
      </c>
      <c r="N17" s="46"/>
      <c r="O17" s="46"/>
      <c r="P17" s="46"/>
    </row>
    <row r="18" spans="1:16" s="43" customFormat="1" ht="47.25">
      <c r="A18" s="73">
        <v>2013</v>
      </c>
      <c r="B18" s="49" t="s">
        <v>78</v>
      </c>
      <c r="C18" s="43" t="s">
        <v>79</v>
      </c>
      <c r="D18" s="50">
        <v>33</v>
      </c>
      <c r="E18" s="43" t="s">
        <v>82</v>
      </c>
      <c r="F18" s="44" t="s">
        <v>20</v>
      </c>
      <c r="G18" s="43" t="s">
        <v>208</v>
      </c>
      <c r="I18" s="44">
        <v>1</v>
      </c>
      <c r="J18" s="45">
        <v>149313428</v>
      </c>
      <c r="K18" s="46">
        <v>149313428</v>
      </c>
      <c r="L18" s="46">
        <v>149313428</v>
      </c>
      <c r="M18" s="46">
        <v>149077089.40000001</v>
      </c>
      <c r="N18" s="46"/>
      <c r="O18" s="46"/>
      <c r="P18" s="46"/>
    </row>
    <row r="19" spans="1:16" s="43" customFormat="1" ht="31.5">
      <c r="A19" s="73">
        <v>2013</v>
      </c>
      <c r="B19" s="49" t="s">
        <v>78</v>
      </c>
      <c r="C19" s="43" t="s">
        <v>79</v>
      </c>
      <c r="D19" s="50">
        <v>33</v>
      </c>
      <c r="E19" s="43" t="s">
        <v>80</v>
      </c>
      <c r="F19" s="44" t="s">
        <v>18</v>
      </c>
      <c r="G19" s="43" t="s">
        <v>201</v>
      </c>
      <c r="I19" s="44">
        <v>4</v>
      </c>
      <c r="J19" s="45">
        <v>90112333</v>
      </c>
      <c r="K19" s="46">
        <v>90112333</v>
      </c>
      <c r="L19" s="46">
        <v>90112333</v>
      </c>
      <c r="M19" s="46">
        <v>84117136</v>
      </c>
      <c r="N19" s="46"/>
      <c r="O19" s="46"/>
      <c r="P19" s="46"/>
    </row>
    <row r="20" spans="1:16" s="43" customFormat="1" ht="31.5">
      <c r="A20" s="73">
        <v>2013</v>
      </c>
      <c r="B20" s="49" t="s">
        <v>78</v>
      </c>
      <c r="C20" s="43" t="s">
        <v>79</v>
      </c>
      <c r="D20" s="50">
        <v>33</v>
      </c>
      <c r="E20" s="43" t="s">
        <v>21</v>
      </c>
      <c r="F20" s="44" t="s">
        <v>22</v>
      </c>
      <c r="G20" s="43" t="s">
        <v>206</v>
      </c>
      <c r="I20" s="44">
        <v>7</v>
      </c>
      <c r="J20" s="45">
        <v>607821476.25000012</v>
      </c>
      <c r="K20" s="46">
        <v>620327662.88999999</v>
      </c>
      <c r="L20" s="46">
        <v>620327662.88999999</v>
      </c>
      <c r="M20" s="46">
        <v>620327662.88999999</v>
      </c>
      <c r="N20" s="46"/>
      <c r="O20" s="46"/>
      <c r="P20" s="46"/>
    </row>
    <row r="21" spans="1:16" s="43" customFormat="1" ht="63">
      <c r="A21" s="73">
        <v>2013</v>
      </c>
      <c r="B21" s="49" t="s">
        <v>78</v>
      </c>
      <c r="C21" s="43" t="s">
        <v>86</v>
      </c>
      <c r="D21" s="50">
        <v>16</v>
      </c>
      <c r="E21" s="43" t="s">
        <v>87</v>
      </c>
      <c r="F21" s="44" t="s">
        <v>33</v>
      </c>
      <c r="G21" s="43" t="s">
        <v>206</v>
      </c>
      <c r="I21" s="44">
        <v>1</v>
      </c>
      <c r="J21" s="45">
        <v>179719056</v>
      </c>
      <c r="K21" s="46">
        <v>157340442.30000001</v>
      </c>
      <c r="L21" s="46">
        <v>157340442.30000001</v>
      </c>
      <c r="M21" s="46">
        <v>157340442.30000001</v>
      </c>
      <c r="N21" s="46"/>
      <c r="O21" s="46"/>
      <c r="P21" s="46"/>
    </row>
    <row r="22" spans="1:16" s="43" customFormat="1" ht="94.5">
      <c r="A22" s="73">
        <v>2013</v>
      </c>
      <c r="B22" s="49" t="s">
        <v>78</v>
      </c>
      <c r="C22" s="43" t="s">
        <v>86</v>
      </c>
      <c r="D22" s="50">
        <v>16</v>
      </c>
      <c r="E22" s="43" t="s">
        <v>89</v>
      </c>
      <c r="F22" s="44" t="s">
        <v>36</v>
      </c>
      <c r="G22" s="43" t="s">
        <v>206</v>
      </c>
      <c r="I22" s="44">
        <v>1</v>
      </c>
      <c r="J22" s="45">
        <v>20325153.170000002</v>
      </c>
      <c r="K22" s="46">
        <v>20325153.170000002</v>
      </c>
      <c r="L22" s="46">
        <v>20325153.170000002</v>
      </c>
      <c r="M22" s="46">
        <v>10535631.33</v>
      </c>
      <c r="N22" s="46"/>
      <c r="O22" s="46"/>
      <c r="P22" s="46"/>
    </row>
    <row r="23" spans="1:16" s="43" customFormat="1" ht="31.5">
      <c r="A23" s="73">
        <v>2013</v>
      </c>
      <c r="B23" s="49" t="s">
        <v>78</v>
      </c>
      <c r="C23" s="43" t="s">
        <v>86</v>
      </c>
      <c r="D23" s="50">
        <v>16</v>
      </c>
      <c r="E23" s="43" t="s">
        <v>88</v>
      </c>
      <c r="F23" s="44" t="s">
        <v>35</v>
      </c>
      <c r="G23" s="43" t="s">
        <v>206</v>
      </c>
      <c r="I23" s="44">
        <v>1</v>
      </c>
      <c r="J23" s="45">
        <v>17963584.800000001</v>
      </c>
      <c r="K23" s="46">
        <v>17963584.800000001</v>
      </c>
      <c r="L23" s="46">
        <v>17963584.800000001</v>
      </c>
      <c r="M23" s="46">
        <v>17963584.800000001</v>
      </c>
      <c r="N23" s="46"/>
      <c r="O23" s="46"/>
      <c r="P23" s="46"/>
    </row>
    <row r="24" spans="1:16" s="43" customFormat="1" ht="31.5">
      <c r="A24" s="73">
        <v>2013</v>
      </c>
      <c r="B24" s="49" t="s">
        <v>78</v>
      </c>
      <c r="C24" s="43" t="s">
        <v>90</v>
      </c>
      <c r="D24" s="50">
        <v>23</v>
      </c>
      <c r="E24" s="43" t="s">
        <v>92</v>
      </c>
      <c r="F24" s="44" t="s">
        <v>39</v>
      </c>
      <c r="G24" s="43" t="s">
        <v>206</v>
      </c>
      <c r="I24" s="44">
        <v>1</v>
      </c>
      <c r="J24" s="45">
        <v>1085130668</v>
      </c>
      <c r="K24" s="46">
        <v>1085130668</v>
      </c>
      <c r="L24" s="46">
        <v>1085130668</v>
      </c>
      <c r="M24" s="46">
        <v>720589895.60000002</v>
      </c>
      <c r="N24" s="46"/>
      <c r="O24" s="46"/>
      <c r="P24" s="46"/>
    </row>
    <row r="25" spans="1:16" s="43" customFormat="1" ht="31.5">
      <c r="A25" s="73">
        <v>2013</v>
      </c>
      <c r="B25" s="49" t="s">
        <v>78</v>
      </c>
      <c r="C25" s="43" t="s">
        <v>90</v>
      </c>
      <c r="D25" s="50">
        <v>23</v>
      </c>
      <c r="E25" s="43" t="s">
        <v>91</v>
      </c>
      <c r="F25" s="44" t="s">
        <v>38</v>
      </c>
      <c r="G25" s="43" t="s">
        <v>206</v>
      </c>
      <c r="I25" s="44">
        <v>1</v>
      </c>
      <c r="J25" s="45">
        <v>401787473</v>
      </c>
      <c r="K25" s="46">
        <v>401787473</v>
      </c>
      <c r="L25" s="46">
        <v>401787473</v>
      </c>
      <c r="M25" s="46">
        <v>401787473</v>
      </c>
      <c r="N25" s="46"/>
      <c r="O25" s="46"/>
      <c r="P25" s="46"/>
    </row>
    <row r="26" spans="1:16" s="43" customFormat="1" ht="31.5">
      <c r="A26" s="75">
        <v>2013</v>
      </c>
      <c r="B26" s="49" t="s">
        <v>78</v>
      </c>
      <c r="C26" s="43" t="s">
        <v>90</v>
      </c>
      <c r="D26" s="50">
        <v>23</v>
      </c>
      <c r="E26" s="43" t="s">
        <v>93</v>
      </c>
      <c r="F26" s="44" t="s">
        <v>40</v>
      </c>
      <c r="G26" s="43" t="s">
        <v>206</v>
      </c>
      <c r="I26" s="44">
        <v>1</v>
      </c>
      <c r="J26" s="45">
        <v>63171568</v>
      </c>
      <c r="K26" s="46">
        <v>63171568</v>
      </c>
      <c r="L26" s="46">
        <v>63171568</v>
      </c>
      <c r="M26" s="46">
        <v>63095769.799999997</v>
      </c>
      <c r="N26" s="46"/>
      <c r="O26" s="46"/>
      <c r="P26" s="46"/>
    </row>
    <row r="27" spans="1:16" s="43" customFormat="1" ht="31.5">
      <c r="A27" s="73">
        <v>2014</v>
      </c>
      <c r="B27" s="49" t="s">
        <v>78</v>
      </c>
      <c r="C27" s="43" t="s">
        <v>79</v>
      </c>
      <c r="D27" s="50">
        <v>33</v>
      </c>
      <c r="E27" s="43" t="s">
        <v>81</v>
      </c>
      <c r="F27" s="44" t="s">
        <v>48</v>
      </c>
      <c r="G27" s="43" t="s">
        <v>209</v>
      </c>
      <c r="I27" s="44">
        <v>1</v>
      </c>
      <c r="J27" s="45">
        <v>118843292</v>
      </c>
      <c r="K27" s="46">
        <v>118843292</v>
      </c>
      <c r="L27" s="46">
        <v>118843292</v>
      </c>
      <c r="M27" s="46">
        <v>118843292</v>
      </c>
      <c r="N27" s="46"/>
      <c r="O27" s="46"/>
      <c r="P27" s="46"/>
    </row>
    <row r="28" spans="1:16" s="43" customFormat="1" ht="47.25">
      <c r="A28" s="73">
        <v>2014</v>
      </c>
      <c r="B28" s="49" t="s">
        <v>78</v>
      </c>
      <c r="C28" s="43" t="s">
        <v>79</v>
      </c>
      <c r="D28" s="50">
        <v>33</v>
      </c>
      <c r="E28" s="43" t="s">
        <v>82</v>
      </c>
      <c r="F28" s="44" t="s">
        <v>20</v>
      </c>
      <c r="G28" s="43" t="s">
        <v>210</v>
      </c>
      <c r="I28" s="44">
        <v>1</v>
      </c>
      <c r="J28" s="45">
        <v>6826588</v>
      </c>
      <c r="K28" s="46">
        <v>6826588</v>
      </c>
      <c r="L28" s="46">
        <v>6826588</v>
      </c>
      <c r="M28" s="46">
        <v>6808524.96</v>
      </c>
      <c r="N28" s="46"/>
      <c r="O28" s="46"/>
      <c r="P28" s="46"/>
    </row>
    <row r="29" spans="1:16" s="43" customFormat="1" ht="47.25">
      <c r="A29" s="73">
        <v>2014</v>
      </c>
      <c r="B29" s="49" t="s">
        <v>78</v>
      </c>
      <c r="C29" s="43" t="s">
        <v>79</v>
      </c>
      <c r="D29" s="50">
        <v>33</v>
      </c>
      <c r="E29" s="43" t="s">
        <v>82</v>
      </c>
      <c r="F29" s="44" t="s">
        <v>20</v>
      </c>
      <c r="G29" s="43" t="s">
        <v>211</v>
      </c>
      <c r="I29" s="44">
        <v>1</v>
      </c>
      <c r="J29" s="45">
        <v>191463216</v>
      </c>
      <c r="K29" s="46">
        <v>191463216</v>
      </c>
      <c r="L29" s="46">
        <v>191463216</v>
      </c>
      <c r="M29" s="46">
        <v>191463216</v>
      </c>
      <c r="N29" s="46"/>
      <c r="O29" s="46"/>
      <c r="P29" s="46"/>
    </row>
    <row r="30" spans="1:16" s="43" customFormat="1" ht="31.5">
      <c r="A30" s="73">
        <v>2014</v>
      </c>
      <c r="B30" s="49" t="s">
        <v>78</v>
      </c>
      <c r="C30" s="43" t="s">
        <v>79</v>
      </c>
      <c r="D30" s="50">
        <v>33</v>
      </c>
      <c r="E30" s="43" t="s">
        <v>80</v>
      </c>
      <c r="F30" s="44" t="s">
        <v>18</v>
      </c>
      <c r="G30" s="43" t="s">
        <v>201</v>
      </c>
      <c r="I30" s="44">
        <v>4</v>
      </c>
      <c r="J30" s="45">
        <v>94818769</v>
      </c>
      <c r="K30" s="46">
        <v>94818769</v>
      </c>
      <c r="L30" s="46">
        <v>94818769</v>
      </c>
      <c r="M30" s="46">
        <v>94697295.480000004</v>
      </c>
      <c r="N30" s="46"/>
      <c r="O30" s="46"/>
      <c r="P30" s="46"/>
    </row>
    <row r="31" spans="1:16" s="43" customFormat="1" ht="31.5">
      <c r="A31" s="73">
        <v>2014</v>
      </c>
      <c r="B31" s="49" t="s">
        <v>78</v>
      </c>
      <c r="C31" s="43" t="s">
        <v>79</v>
      </c>
      <c r="D31" s="50">
        <v>33</v>
      </c>
      <c r="E31" s="43" t="s">
        <v>21</v>
      </c>
      <c r="F31" s="44" t="s">
        <v>22</v>
      </c>
      <c r="G31" s="43" t="s">
        <v>206</v>
      </c>
      <c r="I31" s="44">
        <v>2</v>
      </c>
      <c r="J31" s="45">
        <v>625522572</v>
      </c>
      <c r="K31" s="46">
        <v>650015887.60000002</v>
      </c>
      <c r="L31" s="46">
        <v>650015887.60000002</v>
      </c>
      <c r="M31" s="46">
        <v>650015887.60000002</v>
      </c>
      <c r="N31" s="46"/>
      <c r="O31" s="46"/>
      <c r="P31" s="46"/>
    </row>
    <row r="32" spans="1:16" s="43" customFormat="1" ht="47.25">
      <c r="A32" s="73">
        <v>2014</v>
      </c>
      <c r="B32" s="49" t="s">
        <v>78</v>
      </c>
      <c r="C32" s="43" t="s">
        <v>83</v>
      </c>
      <c r="D32" s="50">
        <v>11</v>
      </c>
      <c r="E32" s="43" t="s">
        <v>95</v>
      </c>
      <c r="F32" s="44" t="s">
        <v>56</v>
      </c>
      <c r="G32" s="43" t="s">
        <v>213</v>
      </c>
      <c r="I32" s="44">
        <v>1</v>
      </c>
      <c r="J32" s="45">
        <v>100000000</v>
      </c>
      <c r="K32" s="46">
        <v>100000000</v>
      </c>
      <c r="L32" s="46">
        <v>100000000</v>
      </c>
      <c r="M32" s="46">
        <v>100000000</v>
      </c>
      <c r="N32" s="46"/>
      <c r="O32" s="46"/>
      <c r="P32" s="46"/>
    </row>
    <row r="33" spans="1:16" s="43" customFormat="1" ht="31.5">
      <c r="A33" s="73">
        <v>2014</v>
      </c>
      <c r="B33" s="49" t="s">
        <v>78</v>
      </c>
      <c r="C33" s="43" t="s">
        <v>90</v>
      </c>
      <c r="D33" s="50">
        <v>23</v>
      </c>
      <c r="E33" s="43" t="s">
        <v>101</v>
      </c>
      <c r="F33" s="44" t="s">
        <v>145</v>
      </c>
      <c r="G33" s="43" t="s">
        <v>206</v>
      </c>
      <c r="I33" s="44">
        <v>1</v>
      </c>
      <c r="J33" s="45">
        <v>752486230</v>
      </c>
      <c r="K33" s="46">
        <v>752486230</v>
      </c>
      <c r="L33" s="46">
        <v>752486230</v>
      </c>
      <c r="M33" s="46">
        <v>456955527.5</v>
      </c>
      <c r="N33" s="46"/>
      <c r="O33" s="46"/>
      <c r="P33" s="46"/>
    </row>
    <row r="34" spans="1:16" s="43" customFormat="1" ht="31.5">
      <c r="A34" s="73">
        <v>2014</v>
      </c>
      <c r="B34" s="49" t="s">
        <v>78</v>
      </c>
      <c r="C34" s="43" t="s">
        <v>86</v>
      </c>
      <c r="D34" s="50">
        <v>16</v>
      </c>
      <c r="E34" s="43" t="s">
        <v>96</v>
      </c>
      <c r="F34" s="44" t="s">
        <v>32</v>
      </c>
      <c r="G34" s="43" t="s">
        <v>206</v>
      </c>
      <c r="I34" s="44">
        <v>1</v>
      </c>
      <c r="J34" s="45">
        <v>3211752.22</v>
      </c>
      <c r="K34" s="46">
        <v>3211752.22</v>
      </c>
      <c r="L34" s="46">
        <v>3211752.22</v>
      </c>
      <c r="M34" s="46">
        <v>2321559.33</v>
      </c>
      <c r="N34" s="46"/>
      <c r="O34" s="46"/>
      <c r="P34" s="46"/>
    </row>
    <row r="35" spans="1:16" s="43" customFormat="1" ht="63">
      <c r="A35" s="73">
        <v>2014</v>
      </c>
      <c r="B35" s="49" t="s">
        <v>78</v>
      </c>
      <c r="C35" s="43" t="s">
        <v>86</v>
      </c>
      <c r="D35" s="50">
        <v>16</v>
      </c>
      <c r="E35" s="43" t="s">
        <v>87</v>
      </c>
      <c r="F35" s="44" t="s">
        <v>33</v>
      </c>
      <c r="G35" s="43" t="s">
        <v>206</v>
      </c>
      <c r="I35" s="44">
        <v>1</v>
      </c>
      <c r="J35" s="45">
        <v>135339962</v>
      </c>
      <c r="K35" s="46">
        <v>135339962</v>
      </c>
      <c r="L35" s="46">
        <v>95295120.290000007</v>
      </c>
      <c r="M35" s="46">
        <v>83868562.959999993</v>
      </c>
      <c r="N35" s="46"/>
      <c r="O35" s="46"/>
      <c r="P35" s="46"/>
    </row>
    <row r="36" spans="1:16" s="43" customFormat="1" ht="94.5">
      <c r="A36" s="73">
        <v>2014</v>
      </c>
      <c r="B36" s="49" t="s">
        <v>78</v>
      </c>
      <c r="C36" s="43" t="s">
        <v>86</v>
      </c>
      <c r="D36" s="50">
        <v>16</v>
      </c>
      <c r="E36" s="43" t="s">
        <v>89</v>
      </c>
      <c r="F36" s="44" t="s">
        <v>36</v>
      </c>
      <c r="G36" s="43" t="s">
        <v>206</v>
      </c>
      <c r="I36" s="44">
        <v>1</v>
      </c>
      <c r="J36" s="45">
        <v>40982774.390000001</v>
      </c>
      <c r="K36" s="46">
        <v>41357774.390000001</v>
      </c>
      <c r="L36" s="46">
        <v>40316617.200000003</v>
      </c>
      <c r="M36" s="46">
        <v>30914164.16</v>
      </c>
      <c r="N36" s="46"/>
      <c r="O36" s="46"/>
      <c r="P36" s="46"/>
    </row>
    <row r="37" spans="1:16" s="43" customFormat="1" ht="31.5">
      <c r="A37" s="73">
        <v>2014</v>
      </c>
      <c r="B37" s="49" t="s">
        <v>78</v>
      </c>
      <c r="C37" s="43" t="s">
        <v>86</v>
      </c>
      <c r="D37" s="50">
        <v>16</v>
      </c>
      <c r="E37" s="43" t="s">
        <v>88</v>
      </c>
      <c r="F37" s="44" t="s">
        <v>35</v>
      </c>
      <c r="G37" s="43" t="s">
        <v>206</v>
      </c>
      <c r="I37" s="44">
        <v>1</v>
      </c>
      <c r="J37" s="45">
        <v>102360986.2</v>
      </c>
      <c r="K37" s="46">
        <v>102360986.2</v>
      </c>
      <c r="L37" s="46">
        <v>69973838.319999993</v>
      </c>
      <c r="M37" s="46">
        <v>36939413.740000002</v>
      </c>
      <c r="N37" s="46"/>
      <c r="O37" s="46"/>
      <c r="P37" s="46"/>
    </row>
    <row r="38" spans="1:16" s="43" customFormat="1" ht="31.5">
      <c r="A38" s="74">
        <v>2014</v>
      </c>
      <c r="B38" s="49" t="s">
        <v>78</v>
      </c>
      <c r="C38" s="43" t="s">
        <v>90</v>
      </c>
      <c r="D38" s="50">
        <v>23</v>
      </c>
      <c r="E38" s="43" t="s">
        <v>92</v>
      </c>
      <c r="F38" s="44" t="s">
        <v>39</v>
      </c>
      <c r="G38" s="43" t="s">
        <v>206</v>
      </c>
      <c r="I38" s="44">
        <v>2</v>
      </c>
      <c r="J38" s="45">
        <v>224999954.66</v>
      </c>
      <c r="K38" s="46">
        <v>224999954.66</v>
      </c>
      <c r="L38" s="46">
        <v>224999954.66</v>
      </c>
      <c r="M38" s="46">
        <v>224351302.06</v>
      </c>
      <c r="N38" s="46"/>
      <c r="O38" s="46"/>
      <c r="P38" s="46"/>
    </row>
    <row r="39" spans="1:16" s="43" customFormat="1" ht="31.5">
      <c r="A39" s="73">
        <v>2014</v>
      </c>
      <c r="B39" s="49" t="s">
        <v>78</v>
      </c>
      <c r="C39" s="43" t="s">
        <v>90</v>
      </c>
      <c r="D39" s="50">
        <v>23</v>
      </c>
      <c r="E39" s="43" t="s">
        <v>91</v>
      </c>
      <c r="F39" s="44" t="s">
        <v>38</v>
      </c>
      <c r="G39" s="43" t="s">
        <v>206</v>
      </c>
      <c r="I39" s="44">
        <v>1</v>
      </c>
      <c r="J39" s="45">
        <v>464020569</v>
      </c>
      <c r="K39" s="46">
        <v>464020569</v>
      </c>
      <c r="L39" s="46">
        <v>464020569</v>
      </c>
      <c r="M39" s="46">
        <v>463794350.39999998</v>
      </c>
      <c r="N39" s="46"/>
      <c r="O39" s="46"/>
      <c r="P39" s="46"/>
    </row>
    <row r="40" spans="1:16" s="43" customFormat="1" ht="110.25">
      <c r="A40" s="73">
        <v>2014</v>
      </c>
      <c r="B40" s="49" t="s">
        <v>78</v>
      </c>
      <c r="C40" s="43" t="s">
        <v>90</v>
      </c>
      <c r="D40" s="50">
        <v>23</v>
      </c>
      <c r="E40" s="43" t="s">
        <v>99</v>
      </c>
      <c r="F40" s="44" t="s">
        <v>37</v>
      </c>
      <c r="G40" s="43" t="s">
        <v>206</v>
      </c>
      <c r="I40" s="44">
        <v>1</v>
      </c>
      <c r="J40" s="45">
        <v>133966352.5</v>
      </c>
      <c r="K40" s="46">
        <v>133966352.5</v>
      </c>
      <c r="L40" s="46">
        <v>133966352.5</v>
      </c>
      <c r="M40" s="46">
        <v>133966352.5</v>
      </c>
      <c r="N40" s="46"/>
      <c r="O40" s="46"/>
      <c r="P40" s="46"/>
    </row>
    <row r="41" spans="1:16" s="43" customFormat="1" ht="63">
      <c r="A41" s="73">
        <v>2014</v>
      </c>
      <c r="B41" s="49" t="s">
        <v>78</v>
      </c>
      <c r="C41" s="43" t="s">
        <v>83</v>
      </c>
      <c r="D41" s="50">
        <v>11</v>
      </c>
      <c r="E41" s="43" t="s">
        <v>94</v>
      </c>
      <c r="F41" s="44" t="s">
        <v>55</v>
      </c>
      <c r="G41" s="43" t="s">
        <v>212</v>
      </c>
      <c r="I41" s="44">
        <v>1</v>
      </c>
      <c r="J41" s="45">
        <v>45729000</v>
      </c>
      <c r="K41" s="46">
        <v>45729000</v>
      </c>
      <c r="L41" s="46">
        <v>45729000</v>
      </c>
      <c r="M41" s="46">
        <v>45281866.880000003</v>
      </c>
      <c r="N41" s="46"/>
      <c r="O41" s="46"/>
      <c r="P41" s="46"/>
    </row>
    <row r="42" spans="1:16" s="43" customFormat="1" ht="31.5">
      <c r="A42" s="73">
        <v>2014</v>
      </c>
      <c r="B42" s="49" t="s">
        <v>78</v>
      </c>
      <c r="C42" s="43" t="s">
        <v>90</v>
      </c>
      <c r="D42" s="50">
        <v>23</v>
      </c>
      <c r="E42" s="43" t="s">
        <v>98</v>
      </c>
      <c r="F42" s="44" t="s">
        <v>44</v>
      </c>
      <c r="G42" s="43" t="s">
        <v>206</v>
      </c>
      <c r="I42" s="44">
        <v>1</v>
      </c>
      <c r="J42" s="45">
        <v>115794090</v>
      </c>
      <c r="K42" s="46">
        <v>115794090</v>
      </c>
      <c r="L42" s="46">
        <v>115794090</v>
      </c>
      <c r="M42" s="46">
        <v>115747673.8</v>
      </c>
      <c r="N42" s="46"/>
      <c r="O42" s="46"/>
      <c r="P42" s="46"/>
    </row>
    <row r="43" spans="1:16" s="43" customFormat="1" ht="31.5">
      <c r="A43" s="75">
        <v>2014</v>
      </c>
      <c r="B43" s="49" t="s">
        <v>78</v>
      </c>
      <c r="C43" s="43" t="s">
        <v>90</v>
      </c>
      <c r="D43" s="50">
        <v>23</v>
      </c>
      <c r="E43" s="43" t="s">
        <v>97</v>
      </c>
      <c r="F43" s="44" t="s">
        <v>41</v>
      </c>
      <c r="G43" s="43" t="s">
        <v>206</v>
      </c>
      <c r="I43" s="44">
        <v>2</v>
      </c>
      <c r="J43" s="45">
        <v>33366600</v>
      </c>
      <c r="K43" s="46">
        <v>33366600</v>
      </c>
      <c r="L43" s="46">
        <v>33366600</v>
      </c>
      <c r="M43" s="46">
        <v>31083866.440000001</v>
      </c>
      <c r="N43" s="46"/>
      <c r="O43" s="46"/>
      <c r="P43" s="46"/>
    </row>
    <row r="44" spans="1:16" s="43" customFormat="1" ht="31.5">
      <c r="A44" s="73">
        <v>2014</v>
      </c>
      <c r="B44" s="49" t="s">
        <v>78</v>
      </c>
      <c r="C44" s="43" t="s">
        <v>90</v>
      </c>
      <c r="D44" s="50">
        <v>23</v>
      </c>
      <c r="E44" s="43" t="s">
        <v>93</v>
      </c>
      <c r="F44" s="44" t="s">
        <v>40</v>
      </c>
      <c r="G44" s="43" t="s">
        <v>206</v>
      </c>
      <c r="I44" s="44">
        <v>2</v>
      </c>
      <c r="J44" s="45">
        <v>460784192.80000001</v>
      </c>
      <c r="K44" s="46">
        <v>460784192.80000001</v>
      </c>
      <c r="L44" s="46">
        <v>460784192.80000001</v>
      </c>
      <c r="M44" s="46">
        <v>411257830.80000001</v>
      </c>
      <c r="N44" s="46"/>
      <c r="O44" s="46"/>
      <c r="P44" s="46"/>
    </row>
    <row r="45" spans="1:16" s="43" customFormat="1" ht="31.5">
      <c r="A45" s="73">
        <v>2015</v>
      </c>
      <c r="B45" s="49" t="s">
        <v>78</v>
      </c>
      <c r="C45" s="43" t="s">
        <v>79</v>
      </c>
      <c r="D45" s="50">
        <v>33</v>
      </c>
      <c r="E45" s="43" t="s">
        <v>81</v>
      </c>
      <c r="F45" s="44" t="s">
        <v>48</v>
      </c>
      <c r="G45" s="43" t="s">
        <v>214</v>
      </c>
      <c r="I45" s="44">
        <v>1</v>
      </c>
      <c r="J45" s="45">
        <v>117878379</v>
      </c>
      <c r="K45" s="46">
        <v>117878379</v>
      </c>
      <c r="L45" s="46">
        <v>117878379</v>
      </c>
      <c r="M45" s="46">
        <v>117878379</v>
      </c>
      <c r="N45" s="46"/>
      <c r="O45" s="46"/>
      <c r="P45" s="46"/>
    </row>
    <row r="46" spans="1:16" s="43" customFormat="1" ht="47.25">
      <c r="A46" s="73">
        <v>2015</v>
      </c>
      <c r="B46" s="49" t="s">
        <v>78</v>
      </c>
      <c r="C46" s="43" t="s">
        <v>79</v>
      </c>
      <c r="D46" s="50">
        <v>33</v>
      </c>
      <c r="E46" s="43" t="s">
        <v>82</v>
      </c>
      <c r="F46" s="44" t="s">
        <v>20</v>
      </c>
      <c r="G46" s="43" t="s">
        <v>215</v>
      </c>
      <c r="I46" s="44">
        <v>1</v>
      </c>
      <c r="J46" s="45">
        <v>6712381.2000000002</v>
      </c>
      <c r="K46" s="46">
        <v>6712381.2000000002</v>
      </c>
      <c r="L46" s="46">
        <v>6712381.2000000002</v>
      </c>
      <c r="M46" s="46">
        <v>6675830.2199999997</v>
      </c>
      <c r="N46" s="46"/>
      <c r="O46" s="46"/>
      <c r="P46" s="46"/>
    </row>
    <row r="47" spans="1:16" s="43" customFormat="1" ht="47.25">
      <c r="A47" s="73">
        <v>2015</v>
      </c>
      <c r="B47" s="49" t="s">
        <v>78</v>
      </c>
      <c r="C47" s="43" t="s">
        <v>79</v>
      </c>
      <c r="D47" s="50">
        <v>33</v>
      </c>
      <c r="E47" s="43" t="s">
        <v>82</v>
      </c>
      <c r="F47" s="44" t="s">
        <v>20</v>
      </c>
      <c r="G47" s="43" t="s">
        <v>216</v>
      </c>
      <c r="I47" s="44">
        <v>1</v>
      </c>
      <c r="J47" s="45">
        <v>91153483</v>
      </c>
      <c r="K47" s="46">
        <v>91153483</v>
      </c>
      <c r="L47" s="46">
        <v>91153483</v>
      </c>
      <c r="M47" s="46">
        <v>91152660.180000007</v>
      </c>
      <c r="N47" s="46"/>
      <c r="O47" s="46"/>
      <c r="P47" s="46"/>
    </row>
    <row r="48" spans="1:16" s="43" customFormat="1" ht="31.5">
      <c r="A48" s="73">
        <v>2015</v>
      </c>
      <c r="B48" s="49" t="s">
        <v>78</v>
      </c>
      <c r="C48" s="43" t="s">
        <v>79</v>
      </c>
      <c r="D48" s="50">
        <v>33</v>
      </c>
      <c r="E48" s="43" t="s">
        <v>21</v>
      </c>
      <c r="F48" s="44" t="s">
        <v>22</v>
      </c>
      <c r="G48" s="43" t="s">
        <v>206</v>
      </c>
      <c r="I48" s="44">
        <v>29</v>
      </c>
      <c r="J48" s="45">
        <v>625373696.11000013</v>
      </c>
      <c r="K48" s="46">
        <v>625373696.11000013</v>
      </c>
      <c r="L48" s="46">
        <v>625247289.70000017</v>
      </c>
      <c r="M48" s="46">
        <v>625247289.70000017</v>
      </c>
      <c r="N48" s="46"/>
      <c r="O48" s="46"/>
      <c r="P48" s="46"/>
    </row>
    <row r="49" spans="1:16" s="43" customFormat="1" ht="31.5">
      <c r="A49" s="73">
        <v>2015</v>
      </c>
      <c r="B49" s="49" t="s">
        <v>78</v>
      </c>
      <c r="C49" s="43" t="s">
        <v>86</v>
      </c>
      <c r="D49" s="50">
        <v>16</v>
      </c>
      <c r="E49" s="43" t="s">
        <v>96</v>
      </c>
      <c r="F49" s="44" t="s">
        <v>32</v>
      </c>
      <c r="G49" s="43" t="s">
        <v>206</v>
      </c>
      <c r="I49" s="44">
        <v>1</v>
      </c>
      <c r="J49" s="45">
        <v>2266289.04</v>
      </c>
      <c r="K49" s="46">
        <v>2266289.04</v>
      </c>
      <c r="L49" s="46">
        <v>2266289.04</v>
      </c>
      <c r="M49" s="46">
        <v>90359.95</v>
      </c>
      <c r="N49" s="46"/>
      <c r="O49" s="46"/>
      <c r="P49" s="46"/>
    </row>
    <row r="50" spans="1:16" s="43" customFormat="1" ht="63">
      <c r="A50" s="73">
        <v>2015</v>
      </c>
      <c r="B50" s="49" t="s">
        <v>78</v>
      </c>
      <c r="C50" s="43" t="s">
        <v>86</v>
      </c>
      <c r="D50" s="50">
        <v>16</v>
      </c>
      <c r="E50" s="43" t="s">
        <v>87</v>
      </c>
      <c r="F50" s="44" t="s">
        <v>33</v>
      </c>
      <c r="G50" s="43" t="s">
        <v>206</v>
      </c>
      <c r="I50" s="44">
        <v>1</v>
      </c>
      <c r="J50" s="45">
        <v>65888432.420000002</v>
      </c>
      <c r="K50" s="46">
        <v>65888432.420000002</v>
      </c>
      <c r="L50" s="46">
        <v>45126172.420000002</v>
      </c>
      <c r="M50" s="46">
        <v>42767122.299999997</v>
      </c>
      <c r="N50" s="46"/>
      <c r="O50" s="46"/>
      <c r="P50" s="46"/>
    </row>
    <row r="51" spans="1:16" s="43" customFormat="1" ht="94.5">
      <c r="A51" s="73">
        <v>2015</v>
      </c>
      <c r="B51" s="49" t="s">
        <v>78</v>
      </c>
      <c r="C51" s="43" t="s">
        <v>86</v>
      </c>
      <c r="D51" s="50">
        <v>16</v>
      </c>
      <c r="E51" s="43" t="s">
        <v>89</v>
      </c>
      <c r="F51" s="44" t="s">
        <v>36</v>
      </c>
      <c r="G51" s="43" t="s">
        <v>206</v>
      </c>
      <c r="I51" s="44">
        <v>1</v>
      </c>
      <c r="J51" s="45">
        <v>32104395.5</v>
      </c>
      <c r="K51" s="46">
        <v>32104395.5</v>
      </c>
      <c r="L51" s="46">
        <v>30851389.559999999</v>
      </c>
      <c r="M51" s="46">
        <v>22785095.640000001</v>
      </c>
      <c r="N51" s="46"/>
      <c r="O51" s="46"/>
      <c r="P51" s="46"/>
    </row>
    <row r="52" spans="1:16" s="43" customFormat="1" ht="31.5">
      <c r="A52" s="73">
        <v>2015</v>
      </c>
      <c r="B52" s="49" t="s">
        <v>78</v>
      </c>
      <c r="C52" s="43" t="s">
        <v>86</v>
      </c>
      <c r="D52" s="50">
        <v>16</v>
      </c>
      <c r="E52" s="43" t="s">
        <v>88</v>
      </c>
      <c r="F52" s="44" t="s">
        <v>35</v>
      </c>
      <c r="G52" s="43" t="s">
        <v>206</v>
      </c>
      <c r="I52" s="44">
        <v>1</v>
      </c>
      <c r="J52" s="45">
        <v>88865077.700000003</v>
      </c>
      <c r="K52" s="46">
        <v>74613858.5</v>
      </c>
      <c r="L52" s="46">
        <v>26771513.460000001</v>
      </c>
      <c r="M52" s="46">
        <v>26771513.460000001</v>
      </c>
      <c r="N52" s="46"/>
      <c r="O52" s="46"/>
      <c r="P52" s="46"/>
    </row>
    <row r="53" spans="1:16" s="43" customFormat="1" ht="31.5">
      <c r="A53" s="73">
        <v>2015</v>
      </c>
      <c r="B53" s="49" t="s">
        <v>78</v>
      </c>
      <c r="C53" s="43" t="s">
        <v>86</v>
      </c>
      <c r="D53" s="50">
        <v>16</v>
      </c>
      <c r="E53" s="43" t="s">
        <v>100</v>
      </c>
      <c r="F53" s="44" t="s">
        <v>57</v>
      </c>
      <c r="G53" s="43" t="s">
        <v>206</v>
      </c>
      <c r="I53" s="44">
        <v>1</v>
      </c>
      <c r="J53" s="45">
        <v>300000</v>
      </c>
      <c r="K53" s="46">
        <v>300000</v>
      </c>
      <c r="L53" s="46">
        <v>300000</v>
      </c>
      <c r="M53" s="46">
        <v>284979.83</v>
      </c>
      <c r="N53" s="46"/>
      <c r="O53" s="46"/>
      <c r="P53" s="46"/>
    </row>
    <row r="54" spans="1:16" s="43" customFormat="1" ht="31.5">
      <c r="A54" s="73">
        <v>2015</v>
      </c>
      <c r="B54" s="49" t="s">
        <v>78</v>
      </c>
      <c r="C54" s="43" t="s">
        <v>90</v>
      </c>
      <c r="D54" s="50">
        <v>23</v>
      </c>
      <c r="E54" s="43" t="s">
        <v>92</v>
      </c>
      <c r="F54" s="44" t="s">
        <v>39</v>
      </c>
      <c r="G54" s="43" t="s">
        <v>206</v>
      </c>
      <c r="I54" s="44">
        <v>1</v>
      </c>
      <c r="J54" s="45">
        <v>22500000</v>
      </c>
      <c r="K54" s="46">
        <v>22500000</v>
      </c>
      <c r="L54" s="46">
        <v>22500000</v>
      </c>
      <c r="M54" s="46">
        <v>22500000</v>
      </c>
      <c r="N54" s="46"/>
      <c r="O54" s="46"/>
      <c r="P54" s="46"/>
    </row>
    <row r="55" spans="1:16" s="43" customFormat="1" ht="31.5">
      <c r="A55" s="74">
        <v>2015</v>
      </c>
      <c r="B55" s="49" t="s">
        <v>78</v>
      </c>
      <c r="C55" s="43" t="s">
        <v>90</v>
      </c>
      <c r="D55" s="50">
        <v>23</v>
      </c>
      <c r="E55" s="43" t="s">
        <v>103</v>
      </c>
      <c r="F55" s="44" t="s">
        <v>38</v>
      </c>
      <c r="G55" s="43" t="s">
        <v>206</v>
      </c>
      <c r="I55" s="44">
        <v>1</v>
      </c>
      <c r="J55" s="45">
        <v>528964061.5</v>
      </c>
      <c r="K55" s="46">
        <v>528964061.5</v>
      </c>
      <c r="L55" s="46">
        <v>528964061.5</v>
      </c>
      <c r="M55" s="46">
        <v>528964061.5</v>
      </c>
      <c r="N55" s="46"/>
      <c r="O55" s="46"/>
      <c r="P55" s="46"/>
    </row>
    <row r="56" spans="1:16" s="43" customFormat="1" ht="31.5">
      <c r="A56" s="73">
        <v>2015</v>
      </c>
      <c r="B56" s="49" t="s">
        <v>78</v>
      </c>
      <c r="C56" s="43" t="s">
        <v>90</v>
      </c>
      <c r="D56" s="50">
        <v>23</v>
      </c>
      <c r="E56" s="43" t="s">
        <v>102</v>
      </c>
      <c r="F56" s="44" t="s">
        <v>37</v>
      </c>
      <c r="G56" s="43" t="s">
        <v>206</v>
      </c>
      <c r="I56" s="44">
        <v>1</v>
      </c>
      <c r="J56" s="45">
        <v>136338085</v>
      </c>
      <c r="K56" s="46">
        <v>136338085</v>
      </c>
      <c r="L56" s="46">
        <v>136202035.90000001</v>
      </c>
      <c r="M56" s="46">
        <v>136201746.90000001</v>
      </c>
      <c r="N56" s="46"/>
      <c r="O56" s="46"/>
      <c r="P56" s="46"/>
    </row>
    <row r="57" spans="1:16" s="43" customFormat="1" ht="63">
      <c r="A57" s="73">
        <v>2015</v>
      </c>
      <c r="B57" s="49" t="s">
        <v>78</v>
      </c>
      <c r="C57" s="43" t="s">
        <v>83</v>
      </c>
      <c r="D57" s="50">
        <v>11</v>
      </c>
      <c r="E57" s="43" t="s">
        <v>94</v>
      </c>
      <c r="F57" s="44" t="s">
        <v>55</v>
      </c>
      <c r="G57" s="43" t="s">
        <v>217</v>
      </c>
      <c r="I57" s="44">
        <v>1</v>
      </c>
      <c r="J57" s="45">
        <v>15869569.41</v>
      </c>
      <c r="K57" s="46">
        <v>15869569.41</v>
      </c>
      <c r="L57" s="46">
        <v>15869569.41</v>
      </c>
      <c r="M57" s="46">
        <v>15869569.41</v>
      </c>
      <c r="N57" s="46"/>
      <c r="O57" s="46"/>
      <c r="P57" s="46"/>
    </row>
    <row r="58" spans="1:16" s="43" customFormat="1" ht="63">
      <c r="A58" s="73">
        <v>2015</v>
      </c>
      <c r="B58" s="49" t="s">
        <v>78</v>
      </c>
      <c r="C58" s="43" t="s">
        <v>83</v>
      </c>
      <c r="D58" s="50">
        <v>11</v>
      </c>
      <c r="E58" s="43" t="s">
        <v>94</v>
      </c>
      <c r="F58" s="44" t="s">
        <v>55</v>
      </c>
      <c r="G58" s="43" t="s">
        <v>218</v>
      </c>
      <c r="I58" s="44">
        <v>1</v>
      </c>
      <c r="J58" s="45">
        <v>94314830</v>
      </c>
      <c r="K58" s="46">
        <v>94314830</v>
      </c>
      <c r="L58" s="46">
        <v>94314830</v>
      </c>
      <c r="M58" s="46">
        <v>59739841.960000001</v>
      </c>
      <c r="N58" s="46"/>
      <c r="O58" s="46"/>
      <c r="P58" s="46"/>
    </row>
    <row r="59" spans="1:16" s="43" customFormat="1" ht="31.5">
      <c r="A59" s="73">
        <v>2015</v>
      </c>
      <c r="B59" s="49" t="s">
        <v>78</v>
      </c>
      <c r="C59" s="43" t="s">
        <v>90</v>
      </c>
      <c r="D59" s="50">
        <v>23</v>
      </c>
      <c r="E59" s="43" t="s">
        <v>98</v>
      </c>
      <c r="F59" s="44" t="s">
        <v>44</v>
      </c>
      <c r="G59" s="43" t="s">
        <v>206</v>
      </c>
      <c r="I59" s="44">
        <v>1</v>
      </c>
      <c r="J59" s="45">
        <v>121008870</v>
      </c>
      <c r="K59" s="46">
        <v>121008870</v>
      </c>
      <c r="L59" s="46">
        <v>121008870</v>
      </c>
      <c r="M59" s="46">
        <v>121008870</v>
      </c>
      <c r="N59" s="46"/>
      <c r="O59" s="46"/>
      <c r="P59" s="46"/>
    </row>
    <row r="60" spans="1:16" s="43" customFormat="1" ht="31.5">
      <c r="A60" s="75">
        <v>2015</v>
      </c>
      <c r="B60" s="49" t="s">
        <v>78</v>
      </c>
      <c r="C60" s="43" t="s">
        <v>90</v>
      </c>
      <c r="D60" s="50">
        <v>23</v>
      </c>
      <c r="E60" s="43" t="s">
        <v>97</v>
      </c>
      <c r="F60" s="44" t="s">
        <v>41</v>
      </c>
      <c r="G60" s="43" t="s">
        <v>206</v>
      </c>
      <c r="I60" s="44">
        <v>2</v>
      </c>
      <c r="J60" s="45">
        <v>24213677.09</v>
      </c>
      <c r="K60" s="46">
        <v>24213677.09</v>
      </c>
      <c r="L60" s="46">
        <v>24213677.09</v>
      </c>
      <c r="M60" s="46">
        <v>21275545.73</v>
      </c>
      <c r="N60" s="46"/>
      <c r="O60" s="46"/>
      <c r="P60" s="46"/>
    </row>
    <row r="61" spans="1:16" s="43" customFormat="1" ht="63">
      <c r="A61" s="73">
        <v>2015</v>
      </c>
      <c r="B61" s="49" t="s">
        <v>78</v>
      </c>
      <c r="C61" s="43" t="s">
        <v>90</v>
      </c>
      <c r="D61" s="50">
        <v>23</v>
      </c>
      <c r="E61" s="43" t="s">
        <v>104</v>
      </c>
      <c r="F61" s="44" t="s">
        <v>58</v>
      </c>
      <c r="G61" s="43" t="s">
        <v>206</v>
      </c>
      <c r="I61" s="44">
        <v>6</v>
      </c>
      <c r="J61" s="45">
        <v>666205346.00999987</v>
      </c>
      <c r="K61" s="46">
        <v>666205346.00999987</v>
      </c>
      <c r="L61" s="46">
        <v>666205346.00999987</v>
      </c>
      <c r="M61" s="46">
        <v>550891130.20999992</v>
      </c>
      <c r="N61" s="46"/>
      <c r="O61" s="46"/>
      <c r="P61" s="46"/>
    </row>
    <row r="62" spans="1:16" s="43" customFormat="1" ht="31.5">
      <c r="A62" s="73">
        <v>2015</v>
      </c>
      <c r="B62" s="49" t="s">
        <v>78</v>
      </c>
      <c r="C62" s="43" t="s">
        <v>90</v>
      </c>
      <c r="D62" s="50">
        <v>23</v>
      </c>
      <c r="E62" s="43" t="s">
        <v>101</v>
      </c>
      <c r="F62" s="44" t="s">
        <v>52</v>
      </c>
      <c r="G62" s="43" t="s">
        <v>206</v>
      </c>
      <c r="I62" s="44">
        <v>2</v>
      </c>
      <c r="J62" s="45">
        <v>903566820</v>
      </c>
      <c r="K62" s="46">
        <v>903566820</v>
      </c>
      <c r="L62" s="46">
        <v>903566820</v>
      </c>
      <c r="M62" s="46">
        <v>578452275.5</v>
      </c>
      <c r="N62" s="46"/>
      <c r="O62" s="46"/>
      <c r="P62" s="46"/>
    </row>
    <row r="63" spans="1:16" s="43" customFormat="1" ht="31.5">
      <c r="A63" s="73">
        <v>2015</v>
      </c>
      <c r="B63" s="49" t="s">
        <v>78</v>
      </c>
      <c r="C63" s="43" t="s">
        <v>90</v>
      </c>
      <c r="D63" s="50">
        <v>23</v>
      </c>
      <c r="E63" s="43" t="s">
        <v>93</v>
      </c>
      <c r="F63" s="44" t="s">
        <v>40</v>
      </c>
      <c r="G63" s="43" t="s">
        <v>206</v>
      </c>
      <c r="I63" s="44">
        <v>1</v>
      </c>
      <c r="J63" s="45">
        <v>180502890.40000001</v>
      </c>
      <c r="K63" s="46">
        <v>180502890.40000001</v>
      </c>
      <c r="L63" s="46">
        <v>180502890.40000001</v>
      </c>
      <c r="M63" s="46">
        <v>172872858.80000001</v>
      </c>
      <c r="N63" s="46"/>
      <c r="O63" s="46"/>
      <c r="P63" s="46"/>
    </row>
    <row r="64" spans="1:16" s="43" customFormat="1" ht="31.5">
      <c r="A64" s="73">
        <v>2016</v>
      </c>
      <c r="B64" s="49" t="s">
        <v>78</v>
      </c>
      <c r="C64" s="43" t="s">
        <v>79</v>
      </c>
      <c r="D64" s="50">
        <v>33</v>
      </c>
      <c r="E64" s="43" t="s">
        <v>81</v>
      </c>
      <c r="F64" s="44" t="s">
        <v>48</v>
      </c>
      <c r="G64" s="43" t="s">
        <v>219</v>
      </c>
      <c r="I64" s="44">
        <v>1</v>
      </c>
      <c r="J64" s="45">
        <v>123456266</v>
      </c>
      <c r="K64" s="46">
        <v>123456266</v>
      </c>
      <c r="L64" s="46">
        <v>123456266</v>
      </c>
      <c r="M64" s="46">
        <v>78811156.629999995</v>
      </c>
      <c r="N64" s="46"/>
      <c r="O64" s="46"/>
      <c r="P64" s="46"/>
    </row>
    <row r="65" spans="1:16" s="43" customFormat="1" ht="47.25">
      <c r="A65" s="74">
        <v>2016</v>
      </c>
      <c r="B65" s="49" t="s">
        <v>78</v>
      </c>
      <c r="C65" s="43" t="s">
        <v>79</v>
      </c>
      <c r="D65" s="50">
        <v>33</v>
      </c>
      <c r="E65" s="43" t="s">
        <v>82</v>
      </c>
      <c r="F65" s="44" t="s">
        <v>20</v>
      </c>
      <c r="G65" s="43" t="s">
        <v>220</v>
      </c>
      <c r="I65" s="44">
        <v>1</v>
      </c>
      <c r="J65" s="45">
        <v>7395045</v>
      </c>
      <c r="K65" s="46">
        <v>7395045</v>
      </c>
      <c r="L65" s="46">
        <v>7395045</v>
      </c>
      <c r="M65" s="46">
        <v>4657622.08</v>
      </c>
      <c r="N65" s="46"/>
      <c r="O65" s="46"/>
      <c r="P65" s="46"/>
    </row>
    <row r="66" spans="1:16" s="43" customFormat="1" ht="47.25">
      <c r="A66" s="73">
        <v>2016</v>
      </c>
      <c r="B66" s="49" t="s">
        <v>78</v>
      </c>
      <c r="C66" s="43" t="s">
        <v>79</v>
      </c>
      <c r="D66" s="50">
        <v>33</v>
      </c>
      <c r="E66" s="43" t="s">
        <v>82</v>
      </c>
      <c r="F66" s="44" t="s">
        <v>20</v>
      </c>
      <c r="G66" s="43" t="s">
        <v>221</v>
      </c>
      <c r="I66" s="44">
        <v>1</v>
      </c>
      <c r="J66" s="45">
        <v>201572537</v>
      </c>
      <c r="K66" s="46">
        <v>201572537</v>
      </c>
      <c r="L66" s="46">
        <v>201572537</v>
      </c>
      <c r="M66" s="46">
        <v>126678124.7</v>
      </c>
      <c r="N66" s="46"/>
      <c r="O66" s="46"/>
      <c r="P66" s="46"/>
    </row>
    <row r="67" spans="1:16" s="43" customFormat="1" ht="31.5">
      <c r="A67" s="73">
        <v>2016</v>
      </c>
      <c r="B67" s="49" t="s">
        <v>78</v>
      </c>
      <c r="C67" s="43" t="s">
        <v>79</v>
      </c>
      <c r="D67" s="50">
        <v>33</v>
      </c>
      <c r="E67" s="43" t="s">
        <v>25</v>
      </c>
      <c r="F67" s="44" t="s">
        <v>26</v>
      </c>
      <c r="G67" s="43" t="s">
        <v>222</v>
      </c>
      <c r="I67" s="44">
        <v>30</v>
      </c>
      <c r="J67" s="45">
        <v>218873524</v>
      </c>
      <c r="K67" s="46">
        <v>218888565.41999999</v>
      </c>
      <c r="L67" s="46">
        <v>218888565.41999999</v>
      </c>
      <c r="M67" s="46">
        <v>206903767.13999999</v>
      </c>
      <c r="N67" s="46"/>
      <c r="O67" s="46"/>
      <c r="P67" s="46"/>
    </row>
    <row r="68" spans="1:16" s="43" customFormat="1" ht="31.5">
      <c r="A68" s="73">
        <v>2016</v>
      </c>
      <c r="B68" s="49" t="s">
        <v>78</v>
      </c>
      <c r="C68" s="43" t="s">
        <v>79</v>
      </c>
      <c r="D68" s="50">
        <v>33</v>
      </c>
      <c r="E68" s="43" t="s">
        <v>21</v>
      </c>
      <c r="F68" s="44" t="s">
        <v>22</v>
      </c>
      <c r="G68" s="43" t="s">
        <v>206</v>
      </c>
      <c r="I68" s="44">
        <v>22</v>
      </c>
      <c r="J68" s="45">
        <v>671911923.7299999</v>
      </c>
      <c r="K68" s="46">
        <v>671957756.63</v>
      </c>
      <c r="L68" s="46">
        <v>671957756.63</v>
      </c>
      <c r="M68" s="46">
        <v>671957756.63</v>
      </c>
      <c r="N68" s="46"/>
      <c r="O68" s="46"/>
      <c r="P68" s="46"/>
    </row>
    <row r="69" spans="1:16" s="43" customFormat="1" ht="31.5">
      <c r="A69" s="73">
        <v>2016</v>
      </c>
      <c r="B69" s="49" t="s">
        <v>78</v>
      </c>
      <c r="C69" s="43" t="s">
        <v>105</v>
      </c>
      <c r="D69" s="50">
        <v>15</v>
      </c>
      <c r="E69" s="43" t="s">
        <v>106</v>
      </c>
      <c r="F69" s="44" t="s">
        <v>75</v>
      </c>
      <c r="G69" s="43" t="s">
        <v>206</v>
      </c>
      <c r="I69" s="44">
        <v>1</v>
      </c>
      <c r="J69" s="45">
        <v>45116055.759999998</v>
      </c>
      <c r="K69" s="46">
        <v>45116055.759999998</v>
      </c>
      <c r="L69" s="46">
        <v>45116055.759999998</v>
      </c>
      <c r="M69" s="46">
        <v>40270435.039999999</v>
      </c>
      <c r="N69" s="46"/>
      <c r="O69" s="46"/>
      <c r="P69" s="46"/>
    </row>
    <row r="70" spans="1:16" s="43" customFormat="1" ht="47.25">
      <c r="A70" s="74">
        <v>2016</v>
      </c>
      <c r="B70" s="49" t="s">
        <v>78</v>
      </c>
      <c r="C70" s="43" t="s">
        <v>86</v>
      </c>
      <c r="D70" s="50">
        <v>16</v>
      </c>
      <c r="E70" s="43" t="s">
        <v>108</v>
      </c>
      <c r="F70" s="44" t="s">
        <v>33</v>
      </c>
      <c r="G70" s="43" t="s">
        <v>206</v>
      </c>
      <c r="I70" s="44">
        <v>1</v>
      </c>
      <c r="J70" s="45">
        <v>153763563.37</v>
      </c>
      <c r="K70" s="46">
        <v>153763563.37</v>
      </c>
      <c r="L70" s="46">
        <v>153763563.37</v>
      </c>
      <c r="M70" s="46">
        <v>115513719.59999999</v>
      </c>
      <c r="N70" s="46"/>
      <c r="O70" s="46"/>
      <c r="P70" s="46"/>
    </row>
    <row r="71" spans="1:16" s="43" customFormat="1" ht="31.5">
      <c r="A71" s="73">
        <v>2016</v>
      </c>
      <c r="B71" s="49" t="s">
        <v>78</v>
      </c>
      <c r="C71" s="43" t="s">
        <v>86</v>
      </c>
      <c r="D71" s="50">
        <v>16</v>
      </c>
      <c r="E71" s="43" t="s">
        <v>173</v>
      </c>
      <c r="F71" s="44" t="s">
        <v>35</v>
      </c>
      <c r="G71" s="43" t="s">
        <v>206</v>
      </c>
      <c r="I71" s="44">
        <v>1</v>
      </c>
      <c r="J71" s="45">
        <v>18786054</v>
      </c>
      <c r="K71" s="46">
        <v>18738554</v>
      </c>
      <c r="L71" s="46">
        <v>18738554</v>
      </c>
      <c r="M71" s="46">
        <v>10789789.630000001</v>
      </c>
      <c r="N71" s="46"/>
      <c r="O71" s="46"/>
      <c r="P71" s="46"/>
    </row>
    <row r="72" spans="1:16" s="43" customFormat="1" ht="31.5">
      <c r="A72" s="73">
        <v>2016</v>
      </c>
      <c r="B72" s="49" t="s">
        <v>111</v>
      </c>
      <c r="C72" s="43" t="s">
        <v>83</v>
      </c>
      <c r="D72" s="50">
        <v>11</v>
      </c>
      <c r="E72" s="43" t="s">
        <v>112</v>
      </c>
      <c r="F72" s="44" t="s">
        <v>113</v>
      </c>
      <c r="G72" s="43" t="s">
        <v>224</v>
      </c>
      <c r="I72" s="44">
        <v>5</v>
      </c>
      <c r="J72" s="45">
        <v>2000000</v>
      </c>
      <c r="K72" s="46">
        <v>2000000</v>
      </c>
      <c r="L72" s="46">
        <v>2000000</v>
      </c>
      <c r="M72" s="46">
        <v>1700000</v>
      </c>
      <c r="N72" s="46"/>
      <c r="O72" s="46"/>
      <c r="P72" s="46"/>
    </row>
    <row r="73" spans="1:16" s="43" customFormat="1" ht="31.5">
      <c r="A73" s="73">
        <v>2016</v>
      </c>
      <c r="B73" s="49" t="s">
        <v>78</v>
      </c>
      <c r="C73" s="43" t="s">
        <v>90</v>
      </c>
      <c r="D73" s="50">
        <v>23</v>
      </c>
      <c r="E73" s="43" t="s">
        <v>92</v>
      </c>
      <c r="F73" s="44" t="s">
        <v>39</v>
      </c>
      <c r="G73" s="43" t="s">
        <v>206</v>
      </c>
      <c r="I73" s="44">
        <v>1</v>
      </c>
      <c r="J73" s="45">
        <v>31593162.469999999</v>
      </c>
      <c r="K73" s="46">
        <v>31593162.469999999</v>
      </c>
      <c r="L73" s="46">
        <v>31593162.469999999</v>
      </c>
      <c r="M73" s="46">
        <v>31593106.850000001</v>
      </c>
      <c r="N73" s="46"/>
      <c r="O73" s="46"/>
      <c r="P73" s="46"/>
    </row>
    <row r="74" spans="1:16" s="43" customFormat="1" ht="31.5">
      <c r="A74" s="75">
        <v>2016</v>
      </c>
      <c r="B74" s="49" t="s">
        <v>78</v>
      </c>
      <c r="C74" s="43" t="s">
        <v>90</v>
      </c>
      <c r="D74" s="50">
        <v>23</v>
      </c>
      <c r="E74" s="43" t="s">
        <v>103</v>
      </c>
      <c r="F74" s="44" t="s">
        <v>38</v>
      </c>
      <c r="G74" s="43" t="s">
        <v>206</v>
      </c>
      <c r="I74" s="44">
        <v>1</v>
      </c>
      <c r="J74" s="45">
        <v>538287921.5</v>
      </c>
      <c r="K74" s="46">
        <v>538360452.70000005</v>
      </c>
      <c r="L74" s="46">
        <v>538360452.70000005</v>
      </c>
      <c r="M74" s="46">
        <v>538360452.70000005</v>
      </c>
      <c r="N74" s="46"/>
      <c r="O74" s="46"/>
      <c r="P74" s="46"/>
    </row>
    <row r="75" spans="1:16" s="43" customFormat="1" ht="31.5">
      <c r="A75" s="73">
        <v>2016</v>
      </c>
      <c r="B75" s="49" t="s">
        <v>78</v>
      </c>
      <c r="C75" s="43" t="s">
        <v>83</v>
      </c>
      <c r="D75" s="50">
        <v>11</v>
      </c>
      <c r="E75" s="43" t="s">
        <v>107</v>
      </c>
      <c r="F75" s="44" t="s">
        <v>55</v>
      </c>
      <c r="G75" s="43" t="s">
        <v>223</v>
      </c>
      <c r="I75" s="44">
        <v>1</v>
      </c>
      <c r="J75" s="45">
        <v>3749267</v>
      </c>
      <c r="K75" s="46">
        <v>3749267</v>
      </c>
      <c r="L75" s="46">
        <v>3749267</v>
      </c>
      <c r="M75" s="46">
        <v>3749267</v>
      </c>
      <c r="N75" s="46"/>
      <c r="O75" s="46"/>
      <c r="P75" s="46"/>
    </row>
    <row r="76" spans="1:16" s="43" customFormat="1" ht="63">
      <c r="A76" s="73">
        <v>2016</v>
      </c>
      <c r="B76" s="49" t="s">
        <v>78</v>
      </c>
      <c r="C76" s="43" t="s">
        <v>90</v>
      </c>
      <c r="D76" s="50">
        <v>23</v>
      </c>
      <c r="E76" s="43" t="s">
        <v>104</v>
      </c>
      <c r="F76" s="44" t="s">
        <v>58</v>
      </c>
      <c r="G76" s="43" t="s">
        <v>206</v>
      </c>
      <c r="I76" s="44">
        <v>1</v>
      </c>
      <c r="J76" s="45">
        <v>487364494.69999999</v>
      </c>
      <c r="K76" s="46">
        <v>487364494.69999999</v>
      </c>
      <c r="L76" s="46">
        <v>487364494.69999999</v>
      </c>
      <c r="M76" s="46">
        <v>383954369.19999999</v>
      </c>
      <c r="N76" s="46"/>
      <c r="O76" s="46"/>
      <c r="P76" s="46"/>
    </row>
    <row r="77" spans="1:16" s="43" customFormat="1" ht="31.5">
      <c r="A77" s="73">
        <v>2016</v>
      </c>
      <c r="B77" s="49" t="s">
        <v>78</v>
      </c>
      <c r="C77" s="43" t="s">
        <v>90</v>
      </c>
      <c r="D77" s="50">
        <v>23</v>
      </c>
      <c r="E77" s="43" t="s">
        <v>93</v>
      </c>
      <c r="F77" s="44" t="s">
        <v>40</v>
      </c>
      <c r="G77" s="43" t="s">
        <v>206</v>
      </c>
      <c r="I77" s="44">
        <v>1</v>
      </c>
      <c r="J77" s="45">
        <v>377488819.10000002</v>
      </c>
      <c r="K77" s="46">
        <v>380961784.11000001</v>
      </c>
      <c r="L77" s="46">
        <v>380961784.11000001</v>
      </c>
      <c r="M77" s="46">
        <v>380961784.10000002</v>
      </c>
      <c r="N77" s="46"/>
      <c r="O77" s="46"/>
      <c r="P77" s="46"/>
    </row>
    <row r="78" spans="1:16" s="43" customFormat="1" ht="31.5">
      <c r="A78" s="73">
        <v>2016</v>
      </c>
      <c r="B78" s="49" t="s">
        <v>78</v>
      </c>
      <c r="C78" s="43" t="s">
        <v>90</v>
      </c>
      <c r="D78" s="50">
        <v>23</v>
      </c>
      <c r="E78" s="43" t="s">
        <v>110</v>
      </c>
      <c r="F78" s="44" t="s">
        <v>69</v>
      </c>
      <c r="G78" s="43" t="s">
        <v>206</v>
      </c>
      <c r="I78" s="44">
        <v>1</v>
      </c>
      <c r="J78" s="45">
        <v>1413833139</v>
      </c>
      <c r="K78" s="46">
        <v>1413833139</v>
      </c>
      <c r="L78" s="46">
        <v>1413833139</v>
      </c>
      <c r="M78" s="46">
        <v>1412034185</v>
      </c>
      <c r="N78" s="46"/>
      <c r="O78" s="46"/>
      <c r="P78" s="46"/>
    </row>
    <row r="79" spans="1:16" s="43" customFormat="1" ht="63">
      <c r="A79" s="74">
        <v>2016</v>
      </c>
      <c r="B79" s="49" t="s">
        <v>78</v>
      </c>
      <c r="C79" s="43" t="s">
        <v>90</v>
      </c>
      <c r="D79" s="50">
        <v>23</v>
      </c>
      <c r="E79" s="43" t="s">
        <v>109</v>
      </c>
      <c r="F79" s="44" t="s">
        <v>68</v>
      </c>
      <c r="G79" s="43" t="s">
        <v>206</v>
      </c>
      <c r="I79" s="44">
        <v>1</v>
      </c>
      <c r="J79" s="45">
        <v>192855001.09999999</v>
      </c>
      <c r="K79" s="46">
        <v>192855001.09999999</v>
      </c>
      <c r="L79" s="46">
        <v>192855001.09999999</v>
      </c>
      <c r="M79" s="46">
        <v>137543200.09999999</v>
      </c>
      <c r="N79" s="46"/>
      <c r="O79" s="46"/>
      <c r="P79" s="46"/>
    </row>
    <row r="80" spans="1:16" s="43" customFormat="1" ht="31.5">
      <c r="A80" s="73">
        <v>2017</v>
      </c>
      <c r="B80" s="49" t="s">
        <v>78</v>
      </c>
      <c r="C80" s="43" t="s">
        <v>79</v>
      </c>
      <c r="D80" s="50">
        <v>33</v>
      </c>
      <c r="E80" s="43" t="s">
        <v>81</v>
      </c>
      <c r="F80" s="44" t="s">
        <v>48</v>
      </c>
      <c r="G80" s="43" t="s">
        <v>225</v>
      </c>
      <c r="I80" s="44">
        <v>1</v>
      </c>
      <c r="J80" s="45">
        <v>139861899</v>
      </c>
      <c r="K80" s="46">
        <v>139861899</v>
      </c>
      <c r="L80" s="46">
        <v>139861899</v>
      </c>
      <c r="M80" s="46">
        <v>85885755.030000001</v>
      </c>
      <c r="N80" s="46"/>
      <c r="O80" s="46"/>
      <c r="P80" s="46"/>
    </row>
    <row r="81" spans="1:16" s="43" customFormat="1" ht="47.25">
      <c r="A81" s="73">
        <v>2017</v>
      </c>
      <c r="B81" s="49" t="s">
        <v>78</v>
      </c>
      <c r="C81" s="43" t="s">
        <v>79</v>
      </c>
      <c r="D81" s="50">
        <v>33</v>
      </c>
      <c r="E81" s="43" t="s">
        <v>82</v>
      </c>
      <c r="F81" s="44" t="s">
        <v>20</v>
      </c>
      <c r="G81" s="43" t="s">
        <v>226</v>
      </c>
      <c r="I81" s="44">
        <v>1</v>
      </c>
      <c r="J81" s="45">
        <v>9012103</v>
      </c>
      <c r="K81" s="46">
        <v>9012103</v>
      </c>
      <c r="L81" s="46">
        <v>9012103</v>
      </c>
      <c r="M81" s="46">
        <v>5019445.12</v>
      </c>
      <c r="N81" s="46"/>
      <c r="O81" s="46"/>
      <c r="P81" s="46"/>
    </row>
    <row r="82" spans="1:16" s="43" customFormat="1" ht="47.25">
      <c r="A82" s="74">
        <v>2017</v>
      </c>
      <c r="B82" s="49" t="s">
        <v>78</v>
      </c>
      <c r="C82" s="43" t="s">
        <v>79</v>
      </c>
      <c r="D82" s="50">
        <v>33</v>
      </c>
      <c r="E82" s="43" t="s">
        <v>82</v>
      </c>
      <c r="F82" s="44" t="s">
        <v>20</v>
      </c>
      <c r="G82" s="43" t="s">
        <v>227</v>
      </c>
      <c r="I82" s="44">
        <v>1</v>
      </c>
      <c r="J82" s="45">
        <v>179948863.5</v>
      </c>
      <c r="K82" s="46">
        <v>179948863.5</v>
      </c>
      <c r="L82" s="46">
        <v>179948863.5</v>
      </c>
      <c r="M82" s="46">
        <v>60664945.780000001</v>
      </c>
      <c r="N82" s="46"/>
      <c r="O82" s="46"/>
      <c r="P82" s="47"/>
    </row>
    <row r="83" spans="1:16" s="43" customFormat="1" ht="31.5">
      <c r="A83" s="73">
        <v>2017</v>
      </c>
      <c r="B83" s="49" t="s">
        <v>78</v>
      </c>
      <c r="C83" s="43" t="s">
        <v>79</v>
      </c>
      <c r="D83" s="50">
        <v>33</v>
      </c>
      <c r="E83" s="43" t="s">
        <v>25</v>
      </c>
      <c r="F83" s="44" t="s">
        <v>26</v>
      </c>
      <c r="G83" s="43" t="s">
        <v>222</v>
      </c>
      <c r="I83" s="44">
        <v>28</v>
      </c>
      <c r="J83" s="45">
        <v>211637986.75999999</v>
      </c>
      <c r="K83" s="46">
        <v>211793424</v>
      </c>
      <c r="L83" s="46">
        <v>211793424</v>
      </c>
      <c r="M83" s="46">
        <v>201598726.19000003</v>
      </c>
      <c r="N83" s="46"/>
      <c r="O83" s="46"/>
      <c r="P83" s="46"/>
    </row>
    <row r="84" spans="1:16" s="43" customFormat="1" ht="31.5">
      <c r="A84" s="73">
        <v>2017</v>
      </c>
      <c r="B84" s="49" t="s">
        <v>78</v>
      </c>
      <c r="C84" s="43" t="s">
        <v>79</v>
      </c>
      <c r="D84" s="50">
        <v>33</v>
      </c>
      <c r="E84" s="43" t="s">
        <v>21</v>
      </c>
      <c r="F84" s="44" t="s">
        <v>22</v>
      </c>
      <c r="G84" s="43" t="s">
        <v>206</v>
      </c>
      <c r="I84" s="44">
        <v>19</v>
      </c>
      <c r="J84" s="45">
        <v>711648944.45000005</v>
      </c>
      <c r="K84" s="46">
        <v>711648944.45000005</v>
      </c>
      <c r="L84" s="46">
        <v>711648944.45000005</v>
      </c>
      <c r="M84" s="46">
        <v>711648944.45000005</v>
      </c>
      <c r="N84" s="46"/>
      <c r="O84" s="46"/>
      <c r="P84" s="46"/>
    </row>
    <row r="85" spans="1:16" s="43" customFormat="1" ht="31.5">
      <c r="A85" s="73">
        <v>2017</v>
      </c>
      <c r="B85" s="49" t="s">
        <v>78</v>
      </c>
      <c r="C85" s="43" t="s">
        <v>105</v>
      </c>
      <c r="D85" s="50">
        <v>15</v>
      </c>
      <c r="E85" s="43" t="s">
        <v>106</v>
      </c>
      <c r="F85" s="44" t="s">
        <v>75</v>
      </c>
      <c r="G85" s="43" t="s">
        <v>206</v>
      </c>
      <c r="I85" s="44">
        <v>1</v>
      </c>
      <c r="J85" s="45">
        <v>43767174</v>
      </c>
      <c r="K85" s="46">
        <v>44567174</v>
      </c>
      <c r="L85" s="46">
        <v>44567174</v>
      </c>
      <c r="M85" s="46">
        <v>19113672.379999999</v>
      </c>
      <c r="N85" s="46"/>
      <c r="O85" s="46"/>
      <c r="P85" s="47"/>
    </row>
    <row r="86" spans="1:16" s="43" customFormat="1" ht="31.5">
      <c r="A86" s="73">
        <v>2017</v>
      </c>
      <c r="B86" s="49" t="s">
        <v>78</v>
      </c>
      <c r="C86" s="43" t="s">
        <v>86</v>
      </c>
      <c r="D86" s="50">
        <v>16</v>
      </c>
      <c r="E86" s="43" t="s">
        <v>115</v>
      </c>
      <c r="F86" s="44" t="s">
        <v>33</v>
      </c>
      <c r="G86" s="43" t="s">
        <v>206</v>
      </c>
      <c r="I86" s="44">
        <v>1</v>
      </c>
      <c r="J86" s="45">
        <v>147800517.59999999</v>
      </c>
      <c r="K86" s="46">
        <v>147800517.59999999</v>
      </c>
      <c r="L86" s="46">
        <v>132715099.8</v>
      </c>
      <c r="M86" s="46">
        <v>83290344.920000002</v>
      </c>
      <c r="N86" s="46"/>
      <c r="O86" s="46"/>
      <c r="P86" s="46"/>
    </row>
    <row r="87" spans="1:16" s="43" customFormat="1" ht="31.5">
      <c r="A87" s="75">
        <v>2017</v>
      </c>
      <c r="B87" s="49" t="s">
        <v>78</v>
      </c>
      <c r="C87" s="43" t="s">
        <v>90</v>
      </c>
      <c r="D87" s="50">
        <v>23</v>
      </c>
      <c r="E87" s="43" t="s">
        <v>92</v>
      </c>
      <c r="F87" s="44" t="s">
        <v>39</v>
      </c>
      <c r="G87" s="43" t="s">
        <v>206</v>
      </c>
      <c r="I87" s="44">
        <v>1</v>
      </c>
      <c r="J87" s="45">
        <v>58875140</v>
      </c>
      <c r="K87" s="46">
        <v>58875140</v>
      </c>
      <c r="L87" s="46">
        <v>58875140</v>
      </c>
      <c r="M87" s="46">
        <v>58875140</v>
      </c>
      <c r="N87" s="46"/>
      <c r="O87" s="46"/>
      <c r="P87" s="46"/>
    </row>
    <row r="88" spans="1:16" s="43" customFormat="1" ht="31.5">
      <c r="A88" s="74">
        <v>2017</v>
      </c>
      <c r="B88" s="49" t="s">
        <v>78</v>
      </c>
      <c r="C88" s="43" t="s">
        <v>90</v>
      </c>
      <c r="D88" s="50">
        <v>23</v>
      </c>
      <c r="E88" s="43" t="s">
        <v>103</v>
      </c>
      <c r="F88" s="44" t="s">
        <v>38</v>
      </c>
      <c r="G88" s="43" t="s">
        <v>206</v>
      </c>
      <c r="I88" s="44">
        <v>1</v>
      </c>
      <c r="J88" s="45">
        <v>167868162.5</v>
      </c>
      <c r="K88" s="46">
        <v>167868162.5</v>
      </c>
      <c r="L88" s="46">
        <v>55271662.549999997</v>
      </c>
      <c r="M88" s="46">
        <v>55271662.549999997</v>
      </c>
      <c r="N88" s="46"/>
      <c r="O88" s="46"/>
      <c r="P88" s="47"/>
    </row>
    <row r="89" spans="1:16" s="43" customFormat="1" ht="63">
      <c r="A89" s="73">
        <v>2017</v>
      </c>
      <c r="B89" s="49" t="s">
        <v>78</v>
      </c>
      <c r="C89" s="43" t="s">
        <v>90</v>
      </c>
      <c r="D89" s="50">
        <v>23</v>
      </c>
      <c r="E89" s="43" t="s">
        <v>104</v>
      </c>
      <c r="F89" s="44" t="s">
        <v>58</v>
      </c>
      <c r="G89" s="43" t="s">
        <v>206</v>
      </c>
      <c r="I89" s="44">
        <v>1</v>
      </c>
      <c r="J89" s="45">
        <v>613542939</v>
      </c>
      <c r="K89" s="46">
        <v>613542939</v>
      </c>
      <c r="L89" s="46">
        <v>613542939</v>
      </c>
      <c r="M89" s="46">
        <v>382865577.60000002</v>
      </c>
      <c r="N89" s="46"/>
      <c r="O89" s="46"/>
      <c r="P89" s="46"/>
    </row>
    <row r="90" spans="1:16" s="43" customFormat="1" ht="31.5">
      <c r="A90" s="73">
        <v>2017</v>
      </c>
      <c r="B90" s="49" t="s">
        <v>78</v>
      </c>
      <c r="C90" s="43" t="s">
        <v>90</v>
      </c>
      <c r="D90" s="50">
        <v>23</v>
      </c>
      <c r="E90" s="43" t="s">
        <v>93</v>
      </c>
      <c r="F90" s="44" t="s">
        <v>40</v>
      </c>
      <c r="G90" s="43" t="s">
        <v>206</v>
      </c>
      <c r="I90" s="44">
        <v>1</v>
      </c>
      <c r="J90" s="45">
        <v>202654776.19999999</v>
      </c>
      <c r="K90" s="46">
        <v>203916776.19999999</v>
      </c>
      <c r="L90" s="46">
        <v>203916776.19999999</v>
      </c>
      <c r="M90" s="46">
        <v>82043162.540000007</v>
      </c>
      <c r="N90" s="46"/>
      <c r="O90" s="46"/>
      <c r="P90" s="48"/>
    </row>
    <row r="91" spans="1:16" s="43" customFormat="1" ht="63">
      <c r="A91" s="74">
        <v>2017</v>
      </c>
      <c r="B91" s="49" t="s">
        <v>78</v>
      </c>
      <c r="C91" s="43" t="s">
        <v>90</v>
      </c>
      <c r="D91" s="50">
        <v>23</v>
      </c>
      <c r="E91" s="43" t="s">
        <v>116</v>
      </c>
      <c r="F91" s="44" t="s">
        <v>68</v>
      </c>
      <c r="G91" s="43" t="s">
        <v>206</v>
      </c>
      <c r="I91" s="44">
        <v>1</v>
      </c>
      <c r="J91" s="45">
        <v>132328200</v>
      </c>
      <c r="K91" s="46">
        <v>132328200</v>
      </c>
      <c r="L91" s="46">
        <v>132328200</v>
      </c>
      <c r="M91" s="46">
        <v>103007676.5</v>
      </c>
      <c r="N91" s="46"/>
      <c r="O91" s="46"/>
      <c r="P91" s="47"/>
    </row>
    <row r="92" spans="1:16" s="43" customFormat="1" ht="31.5">
      <c r="A92" s="73">
        <v>2017</v>
      </c>
      <c r="B92" s="49" t="s">
        <v>78</v>
      </c>
      <c r="C92" s="43" t="s">
        <v>90</v>
      </c>
      <c r="D92" s="50">
        <v>23</v>
      </c>
      <c r="E92" s="43" t="s">
        <v>117</v>
      </c>
      <c r="F92" s="44" t="s">
        <v>76</v>
      </c>
      <c r="G92" s="43" t="s">
        <v>206</v>
      </c>
      <c r="I92" s="44">
        <v>1</v>
      </c>
      <c r="J92" s="45">
        <v>1396618180.4000001</v>
      </c>
      <c r="K92" s="46">
        <v>1396618180.4000001</v>
      </c>
      <c r="L92" s="46">
        <v>1396618180.4000001</v>
      </c>
      <c r="M92" s="46">
        <v>1322641513</v>
      </c>
      <c r="N92" s="46"/>
      <c r="O92" s="46"/>
      <c r="P92" s="48"/>
    </row>
    <row r="93" spans="1:16" s="43" customFormat="1" ht="31.5">
      <c r="A93" s="73">
        <v>2018</v>
      </c>
      <c r="B93" s="49" t="s">
        <v>78</v>
      </c>
      <c r="C93" s="43" t="s">
        <v>83</v>
      </c>
      <c r="D93" s="50">
        <v>11</v>
      </c>
      <c r="E93" s="43" t="s">
        <v>131</v>
      </c>
      <c r="F93" s="44" t="s">
        <v>77</v>
      </c>
      <c r="G93" s="43" t="s">
        <v>232</v>
      </c>
      <c r="I93" s="44">
        <v>2</v>
      </c>
      <c r="J93" s="45">
        <v>37946680</v>
      </c>
      <c r="K93" s="46">
        <v>52686359.450000003</v>
      </c>
      <c r="L93" s="46">
        <v>52686359.450000003</v>
      </c>
      <c r="M93" s="46">
        <v>52677390.43</v>
      </c>
      <c r="N93" s="46"/>
      <c r="O93" s="46"/>
      <c r="P93" s="48"/>
    </row>
    <row r="94" spans="1:16" s="43" customFormat="1" ht="31.5">
      <c r="A94" s="73">
        <v>2018</v>
      </c>
      <c r="B94" s="49" t="s">
        <v>78</v>
      </c>
      <c r="C94" s="43" t="s">
        <v>79</v>
      </c>
      <c r="D94" s="50">
        <v>33</v>
      </c>
      <c r="E94" s="43" t="s">
        <v>81</v>
      </c>
      <c r="F94" s="44" t="s">
        <v>48</v>
      </c>
      <c r="G94" s="43" t="s">
        <v>228</v>
      </c>
      <c r="I94" s="44">
        <v>1</v>
      </c>
      <c r="J94" s="45">
        <v>156423180</v>
      </c>
      <c r="K94" s="46">
        <v>156423180</v>
      </c>
      <c r="L94" s="46">
        <v>156423180</v>
      </c>
      <c r="M94" s="46">
        <v>90843450.239999995</v>
      </c>
      <c r="N94" s="46"/>
      <c r="O94" s="46"/>
      <c r="P94" s="48"/>
    </row>
    <row r="95" spans="1:16" s="43" customFormat="1" ht="47.25">
      <c r="A95" s="74">
        <v>2018</v>
      </c>
      <c r="B95" s="49" t="s">
        <v>78</v>
      </c>
      <c r="C95" s="43" t="s">
        <v>79</v>
      </c>
      <c r="D95" s="50">
        <v>33</v>
      </c>
      <c r="E95" s="43" t="s">
        <v>82</v>
      </c>
      <c r="F95" s="44" t="s">
        <v>20</v>
      </c>
      <c r="G95" s="43" t="s">
        <v>229</v>
      </c>
      <c r="I95" s="44">
        <v>1</v>
      </c>
      <c r="J95" s="45">
        <v>10495949</v>
      </c>
      <c r="K95" s="46">
        <v>10495949</v>
      </c>
      <c r="L95" s="46">
        <v>10495949</v>
      </c>
      <c r="M95" s="46">
        <v>6392252.5</v>
      </c>
      <c r="N95" s="46"/>
      <c r="O95" s="46"/>
      <c r="P95" s="48"/>
    </row>
    <row r="96" spans="1:16" s="43" customFormat="1" ht="47.25">
      <c r="A96" s="73">
        <v>2018</v>
      </c>
      <c r="B96" s="49" t="s">
        <v>78</v>
      </c>
      <c r="C96" s="43" t="s">
        <v>79</v>
      </c>
      <c r="D96" s="50">
        <v>33</v>
      </c>
      <c r="E96" s="43" t="s">
        <v>82</v>
      </c>
      <c r="F96" s="44" t="s">
        <v>20</v>
      </c>
      <c r="G96" s="43" t="s">
        <v>230</v>
      </c>
      <c r="I96" s="44">
        <v>1</v>
      </c>
      <c r="J96" s="45">
        <v>174012108</v>
      </c>
      <c r="K96" s="46">
        <v>174012108</v>
      </c>
      <c r="L96" s="46">
        <v>174012108</v>
      </c>
      <c r="M96" s="46">
        <v>33847141.579999998</v>
      </c>
      <c r="N96" s="46"/>
      <c r="O96" s="46"/>
      <c r="P96" s="48"/>
    </row>
    <row r="97" spans="1:16" s="43" customFormat="1" ht="31.5">
      <c r="A97" s="73">
        <v>2018</v>
      </c>
      <c r="B97" s="49" t="s">
        <v>78</v>
      </c>
      <c r="C97" s="43" t="s">
        <v>79</v>
      </c>
      <c r="D97" s="50">
        <v>33</v>
      </c>
      <c r="E97" s="43" t="s">
        <v>80</v>
      </c>
      <c r="F97" s="44" t="s">
        <v>18</v>
      </c>
      <c r="G97" s="43" t="s">
        <v>201</v>
      </c>
      <c r="I97" s="44">
        <v>57</v>
      </c>
      <c r="J97" s="45">
        <v>115519826.00000001</v>
      </c>
      <c r="K97" s="46">
        <v>117216052.64000003</v>
      </c>
      <c r="L97" s="46">
        <v>117216052.64000003</v>
      </c>
      <c r="M97" s="46">
        <v>117141039.40000001</v>
      </c>
      <c r="N97" s="46"/>
      <c r="O97" s="46"/>
      <c r="P97" s="48"/>
    </row>
    <row r="98" spans="1:16" s="43" customFormat="1" ht="31.5">
      <c r="A98" s="73">
        <v>2018</v>
      </c>
      <c r="B98" s="49" t="s">
        <v>78</v>
      </c>
      <c r="C98" s="43" t="s">
        <v>79</v>
      </c>
      <c r="D98" s="50">
        <v>33</v>
      </c>
      <c r="E98" s="43" t="s">
        <v>25</v>
      </c>
      <c r="F98" s="44" t="s">
        <v>26</v>
      </c>
      <c r="G98" s="43" t="s">
        <v>222</v>
      </c>
      <c r="I98" s="44">
        <v>27</v>
      </c>
      <c r="J98" s="45">
        <v>212421328.00000003</v>
      </c>
      <c r="K98" s="46">
        <v>212421328</v>
      </c>
      <c r="L98" s="46">
        <v>212421328</v>
      </c>
      <c r="M98" s="46">
        <v>212421328</v>
      </c>
      <c r="N98" s="46"/>
      <c r="O98" s="46"/>
      <c r="P98" s="48"/>
    </row>
    <row r="99" spans="1:16" s="43" customFormat="1" ht="31.5">
      <c r="A99" s="73">
        <v>2018</v>
      </c>
      <c r="B99" s="49" t="s">
        <v>78</v>
      </c>
      <c r="C99" s="43" t="s">
        <v>79</v>
      </c>
      <c r="D99" s="50">
        <v>33</v>
      </c>
      <c r="E99" s="43" t="s">
        <v>21</v>
      </c>
      <c r="F99" s="44" t="s">
        <v>22</v>
      </c>
      <c r="G99" s="43" t="s">
        <v>206</v>
      </c>
      <c r="I99" s="44">
        <v>7</v>
      </c>
      <c r="J99" s="45">
        <v>725772925.10000002</v>
      </c>
      <c r="K99" s="46">
        <v>725772925.06999993</v>
      </c>
      <c r="L99" s="46">
        <v>725772925.06999993</v>
      </c>
      <c r="M99" s="46">
        <v>722609824.43999994</v>
      </c>
      <c r="N99" s="46"/>
      <c r="O99" s="46"/>
      <c r="P99" s="48"/>
    </row>
    <row r="100" spans="1:16" s="43" customFormat="1" ht="31.5">
      <c r="A100" s="73">
        <v>2018</v>
      </c>
      <c r="B100" s="49" t="s">
        <v>111</v>
      </c>
      <c r="C100" s="43" t="s">
        <v>105</v>
      </c>
      <c r="D100" s="50">
        <v>15</v>
      </c>
      <c r="E100" s="43" t="s">
        <v>106</v>
      </c>
      <c r="F100" s="44" t="s">
        <v>75</v>
      </c>
      <c r="G100" s="43" t="s">
        <v>206</v>
      </c>
      <c r="I100" s="44">
        <v>3</v>
      </c>
      <c r="J100" s="45">
        <v>98156358.799999997</v>
      </c>
      <c r="K100" s="46">
        <v>115254885.27000001</v>
      </c>
      <c r="L100" s="46">
        <v>115254885.27000001</v>
      </c>
      <c r="M100" s="46">
        <v>115254885.27000001</v>
      </c>
      <c r="N100" s="46"/>
      <c r="O100" s="46"/>
      <c r="P100" s="48"/>
    </row>
    <row r="101" spans="1:16" s="43" customFormat="1" ht="47.25">
      <c r="A101" s="73">
        <v>2018</v>
      </c>
      <c r="B101" s="49" t="s">
        <v>78</v>
      </c>
      <c r="C101" s="43" t="s">
        <v>90</v>
      </c>
      <c r="D101" s="50">
        <v>23</v>
      </c>
      <c r="E101" s="43" t="s">
        <v>119</v>
      </c>
      <c r="F101" s="44" t="s">
        <v>120</v>
      </c>
      <c r="G101" s="43" t="s">
        <v>206</v>
      </c>
      <c r="I101" s="44">
        <v>1</v>
      </c>
      <c r="J101" s="45">
        <v>83700000</v>
      </c>
      <c r="K101" s="46">
        <v>310409373</v>
      </c>
      <c r="L101" s="46">
        <v>310409373</v>
      </c>
      <c r="M101" s="46">
        <v>304338421.99000001</v>
      </c>
      <c r="N101" s="46"/>
      <c r="O101" s="46"/>
      <c r="P101" s="48"/>
    </row>
    <row r="102" spans="1:16" s="43" customFormat="1" ht="31.5">
      <c r="A102" s="73">
        <v>2018</v>
      </c>
      <c r="B102" s="49" t="s">
        <v>78</v>
      </c>
      <c r="C102" s="43" t="s">
        <v>118</v>
      </c>
      <c r="D102" s="50">
        <v>48</v>
      </c>
      <c r="E102" s="43" t="s">
        <v>112</v>
      </c>
      <c r="F102" s="44" t="s">
        <v>113</v>
      </c>
      <c r="G102" s="43" t="s">
        <v>231</v>
      </c>
      <c r="I102" s="44">
        <v>13</v>
      </c>
      <c r="J102" s="45">
        <v>21710995.399999995</v>
      </c>
      <c r="K102" s="46">
        <v>21721960.529999994</v>
      </c>
      <c r="L102" s="46">
        <v>21721960.529999994</v>
      </c>
      <c r="M102" s="46">
        <v>20048175.91</v>
      </c>
      <c r="N102" s="46"/>
      <c r="O102" s="46"/>
      <c r="P102" s="48"/>
    </row>
    <row r="103" spans="1:16" s="43" customFormat="1" ht="31.5">
      <c r="A103" s="73">
        <v>2018</v>
      </c>
      <c r="B103" s="49" t="s">
        <v>78</v>
      </c>
      <c r="C103" s="43" t="s">
        <v>90</v>
      </c>
      <c r="D103" s="50">
        <v>23</v>
      </c>
      <c r="E103" s="43" t="s">
        <v>92</v>
      </c>
      <c r="F103" s="44" t="s">
        <v>39</v>
      </c>
      <c r="G103" s="43" t="s">
        <v>206</v>
      </c>
      <c r="I103" s="44">
        <v>1</v>
      </c>
      <c r="J103" s="45">
        <v>40472901.490000002</v>
      </c>
      <c r="K103" s="46">
        <v>40472901.490000002</v>
      </c>
      <c r="L103" s="46">
        <v>40472901.490000002</v>
      </c>
      <c r="M103" s="46">
        <v>40472153.93</v>
      </c>
      <c r="N103" s="46"/>
      <c r="O103" s="46"/>
      <c r="P103" s="48"/>
    </row>
    <row r="104" spans="1:16" s="43" customFormat="1" ht="63">
      <c r="A104" s="73">
        <v>2018</v>
      </c>
      <c r="B104" s="49" t="s">
        <v>78</v>
      </c>
      <c r="C104" s="43" t="s">
        <v>90</v>
      </c>
      <c r="D104" s="50">
        <v>23</v>
      </c>
      <c r="E104" s="43" t="s">
        <v>104</v>
      </c>
      <c r="F104" s="44" t="s">
        <v>58</v>
      </c>
      <c r="G104" s="43" t="s">
        <v>206</v>
      </c>
      <c r="I104" s="44">
        <v>1</v>
      </c>
      <c r="J104" s="45">
        <v>548151892</v>
      </c>
      <c r="K104" s="46">
        <v>548151892</v>
      </c>
      <c r="L104" s="46">
        <v>548151892</v>
      </c>
      <c r="M104" s="46">
        <v>531756449.5</v>
      </c>
      <c r="N104" s="46"/>
      <c r="O104" s="46"/>
      <c r="P104" s="48"/>
    </row>
    <row r="105" spans="1:16" s="43" customFormat="1" ht="31.5">
      <c r="A105" s="74">
        <v>2018</v>
      </c>
      <c r="B105" s="49" t="s">
        <v>78</v>
      </c>
      <c r="C105" s="43" t="s">
        <v>90</v>
      </c>
      <c r="D105" s="50">
        <v>23</v>
      </c>
      <c r="E105" s="43" t="s">
        <v>93</v>
      </c>
      <c r="F105" s="44" t="s">
        <v>40</v>
      </c>
      <c r="G105" s="43" t="s">
        <v>206</v>
      </c>
      <c r="I105" s="44">
        <v>4</v>
      </c>
      <c r="J105" s="45">
        <v>350994876.10000002</v>
      </c>
      <c r="K105" s="46">
        <v>350994931.06999999</v>
      </c>
      <c r="L105" s="46">
        <v>350994931.06999999</v>
      </c>
      <c r="M105" s="46">
        <v>338768931.72999996</v>
      </c>
      <c r="N105" s="46"/>
      <c r="O105" s="46"/>
      <c r="P105" s="48"/>
    </row>
    <row r="106" spans="1:16" s="43" customFormat="1" ht="31.5">
      <c r="A106" s="73">
        <v>2018</v>
      </c>
      <c r="B106" s="49" t="s">
        <v>78</v>
      </c>
      <c r="C106" s="43" t="s">
        <v>90</v>
      </c>
      <c r="D106" s="50">
        <v>23</v>
      </c>
      <c r="E106" s="43" t="s">
        <v>117</v>
      </c>
      <c r="F106" s="44" t="s">
        <v>76</v>
      </c>
      <c r="G106" s="43" t="s">
        <v>206</v>
      </c>
      <c r="I106" s="44">
        <v>5</v>
      </c>
      <c r="J106" s="45">
        <v>1998814472</v>
      </c>
      <c r="K106" s="46">
        <v>2198814475.3299999</v>
      </c>
      <c r="L106" s="46">
        <v>2198814472.3299999</v>
      </c>
      <c r="M106" s="46">
        <v>2191854324.5100002</v>
      </c>
      <c r="N106" s="46"/>
      <c r="O106" s="46"/>
      <c r="P106" s="48"/>
    </row>
    <row r="107" spans="1:16" s="43" customFormat="1" ht="31.5">
      <c r="A107" s="74">
        <v>2019</v>
      </c>
      <c r="B107" s="49" t="s">
        <v>78</v>
      </c>
      <c r="C107" s="43" t="s">
        <v>166</v>
      </c>
      <c r="D107" s="50">
        <v>4</v>
      </c>
      <c r="E107" s="43" t="s">
        <v>167</v>
      </c>
      <c r="F107" s="44" t="s">
        <v>168</v>
      </c>
      <c r="G107" s="43" t="s">
        <v>267</v>
      </c>
      <c r="I107" s="44">
        <v>4</v>
      </c>
      <c r="J107" s="45">
        <v>2886104</v>
      </c>
      <c r="K107" s="46">
        <v>2886104.6</v>
      </c>
      <c r="L107" s="46">
        <v>2886104.6</v>
      </c>
      <c r="M107" s="46">
        <v>2885160.63</v>
      </c>
      <c r="N107" s="46">
        <v>2886104</v>
      </c>
      <c r="O107" s="46">
        <f>N107-L107</f>
        <v>-0.60000000009313226</v>
      </c>
      <c r="P107" s="48">
        <f>L107/N107</f>
        <v>1.0000002078927164</v>
      </c>
    </row>
    <row r="108" spans="1:16" s="43" customFormat="1" ht="47.25">
      <c r="A108" s="74">
        <v>2019</v>
      </c>
      <c r="B108" s="49" t="s">
        <v>78</v>
      </c>
      <c r="C108" s="43" t="s">
        <v>166</v>
      </c>
      <c r="D108" s="50">
        <v>4</v>
      </c>
      <c r="E108" s="43" t="s">
        <v>185</v>
      </c>
      <c r="F108" s="44" t="s">
        <v>186</v>
      </c>
      <c r="G108" s="43" t="s">
        <v>266</v>
      </c>
      <c r="I108" s="44">
        <v>1</v>
      </c>
      <c r="J108" s="45">
        <v>3500000</v>
      </c>
      <c r="K108" s="46">
        <v>3500000</v>
      </c>
      <c r="L108" s="46">
        <v>3500000</v>
      </c>
      <c r="M108" s="46">
        <v>3493931.5</v>
      </c>
      <c r="N108" s="46">
        <v>3500000</v>
      </c>
      <c r="O108" s="46">
        <f t="shared" ref="O108:O110" si="0">N108-L108</f>
        <v>0</v>
      </c>
      <c r="P108" s="48">
        <f t="shared" ref="P108:P110" si="1">L108/N108</f>
        <v>1</v>
      </c>
    </row>
    <row r="109" spans="1:16" s="43" customFormat="1" ht="31.5">
      <c r="A109" s="74">
        <v>2019</v>
      </c>
      <c r="B109" s="49" t="s">
        <v>78</v>
      </c>
      <c r="C109" s="43" t="s">
        <v>137</v>
      </c>
      <c r="D109" s="50">
        <v>12</v>
      </c>
      <c r="E109" s="43" t="s">
        <v>270</v>
      </c>
      <c r="F109" s="44" t="s">
        <v>271</v>
      </c>
      <c r="G109" s="43" t="s">
        <v>272</v>
      </c>
      <c r="I109" s="44">
        <v>15</v>
      </c>
      <c r="J109" s="45">
        <v>0</v>
      </c>
      <c r="K109" s="46">
        <v>7900864.5499999998</v>
      </c>
      <c r="L109" s="46">
        <v>7900864.5499999998</v>
      </c>
      <c r="M109" s="46">
        <v>6732393.2599999998</v>
      </c>
      <c r="N109" s="46">
        <v>7900864.5499999998</v>
      </c>
      <c r="O109" s="46">
        <f t="shared" si="0"/>
        <v>0</v>
      </c>
      <c r="P109" s="48">
        <f t="shared" si="1"/>
        <v>1</v>
      </c>
    </row>
    <row r="110" spans="1:16" s="43" customFormat="1" ht="31.5">
      <c r="A110" s="75">
        <v>2019</v>
      </c>
      <c r="B110" s="49" t="s">
        <v>78</v>
      </c>
      <c r="C110" s="43" t="s">
        <v>137</v>
      </c>
      <c r="D110" s="50">
        <v>12</v>
      </c>
      <c r="E110" s="43" t="s">
        <v>142</v>
      </c>
      <c r="F110" s="44" t="s">
        <v>65</v>
      </c>
      <c r="G110" s="43" t="s">
        <v>241</v>
      </c>
      <c r="I110" s="44">
        <v>3</v>
      </c>
      <c r="J110" s="45">
        <v>1427870</v>
      </c>
      <c r="K110" s="46">
        <v>2600015</v>
      </c>
      <c r="L110" s="46">
        <v>2600015</v>
      </c>
      <c r="M110" s="46">
        <v>2600015</v>
      </c>
      <c r="N110" s="46">
        <v>2600015</v>
      </c>
      <c r="O110" s="46">
        <f t="shared" si="0"/>
        <v>0</v>
      </c>
      <c r="P110" s="48">
        <f t="shared" si="1"/>
        <v>1</v>
      </c>
    </row>
    <row r="111" spans="1:16" s="43" customFormat="1" ht="31.5">
      <c r="A111" s="73">
        <v>2019</v>
      </c>
      <c r="B111" s="49" t="s">
        <v>78</v>
      </c>
      <c r="C111" s="43" t="s">
        <v>83</v>
      </c>
      <c r="D111" s="50">
        <v>11</v>
      </c>
      <c r="E111" s="43" t="s">
        <v>181</v>
      </c>
      <c r="F111" s="44" t="s">
        <v>182</v>
      </c>
      <c r="G111" s="43" t="s">
        <v>251</v>
      </c>
      <c r="I111" s="44">
        <v>1</v>
      </c>
      <c r="J111" s="45">
        <v>1635600</v>
      </c>
      <c r="K111" s="46">
        <v>1635600</v>
      </c>
      <c r="L111" s="46">
        <v>1635600</v>
      </c>
      <c r="M111" s="46">
        <v>1635600</v>
      </c>
      <c r="N111" s="46">
        <v>1635600</v>
      </c>
      <c r="O111" s="46">
        <f>N111-L111</f>
        <v>0</v>
      </c>
      <c r="P111" s="48">
        <f>L111/N111</f>
        <v>1</v>
      </c>
    </row>
    <row r="112" spans="1:16" s="43" customFormat="1" ht="31.5">
      <c r="A112" s="74">
        <v>2019</v>
      </c>
      <c r="B112" s="49" t="s">
        <v>78</v>
      </c>
      <c r="C112" s="43" t="s">
        <v>137</v>
      </c>
      <c r="D112" s="50">
        <v>12</v>
      </c>
      <c r="E112" s="43" t="s">
        <v>194</v>
      </c>
      <c r="F112" s="44" t="s">
        <v>195</v>
      </c>
      <c r="G112" s="43" t="s">
        <v>241</v>
      </c>
      <c r="I112" s="44">
        <v>17</v>
      </c>
      <c r="J112" s="45">
        <v>3029811</v>
      </c>
      <c r="K112" s="46">
        <v>3029811</v>
      </c>
      <c r="L112" s="46">
        <v>3029811</v>
      </c>
      <c r="M112" s="46">
        <v>2928689.5100000002</v>
      </c>
      <c r="N112" s="46">
        <v>3029811</v>
      </c>
      <c r="O112" s="46">
        <f t="shared" ref="O112:O175" si="2">N112-L112</f>
        <v>0</v>
      </c>
      <c r="P112" s="48">
        <f t="shared" ref="P112:P175" si="3">L112/N112</f>
        <v>1</v>
      </c>
    </row>
    <row r="113" spans="1:16" s="43" customFormat="1" ht="63">
      <c r="A113" s="74">
        <v>2019</v>
      </c>
      <c r="B113" s="49" t="s">
        <v>78</v>
      </c>
      <c r="C113" s="43" t="s">
        <v>137</v>
      </c>
      <c r="D113" s="50">
        <v>12</v>
      </c>
      <c r="E113" s="43" t="s">
        <v>196</v>
      </c>
      <c r="F113" s="44" t="s">
        <v>197</v>
      </c>
      <c r="G113" s="43" t="s">
        <v>241</v>
      </c>
      <c r="I113" s="44">
        <v>2</v>
      </c>
      <c r="J113" s="45">
        <v>520000</v>
      </c>
      <c r="K113" s="46">
        <v>520000</v>
      </c>
      <c r="L113" s="46">
        <v>520000</v>
      </c>
      <c r="M113" s="46">
        <v>519999.37</v>
      </c>
      <c r="N113" s="46">
        <v>520000</v>
      </c>
      <c r="O113" s="46">
        <f t="shared" si="2"/>
        <v>0</v>
      </c>
      <c r="P113" s="48">
        <f t="shared" si="3"/>
        <v>1</v>
      </c>
    </row>
    <row r="114" spans="1:16" s="43" customFormat="1" ht="31.5">
      <c r="A114" s="74">
        <v>2019</v>
      </c>
      <c r="B114" s="49" t="s">
        <v>78</v>
      </c>
      <c r="C114" s="43" t="s">
        <v>79</v>
      </c>
      <c r="D114" s="50">
        <v>33</v>
      </c>
      <c r="E114" s="43" t="s">
        <v>27</v>
      </c>
      <c r="F114" s="44" t="s">
        <v>28</v>
      </c>
      <c r="G114" s="43" t="s">
        <v>241</v>
      </c>
      <c r="I114" s="44">
        <v>118</v>
      </c>
      <c r="J114" s="45">
        <v>2018653944</v>
      </c>
      <c r="K114" s="46">
        <v>2020813695.0100002</v>
      </c>
      <c r="L114" s="46">
        <v>2005938533.4900007</v>
      </c>
      <c r="M114" s="46">
        <v>2020813695.0100002</v>
      </c>
      <c r="N114" s="46">
        <v>2005938533.49</v>
      </c>
      <c r="O114" s="46">
        <f t="shared" si="2"/>
        <v>0</v>
      </c>
      <c r="P114" s="48">
        <f t="shared" si="3"/>
        <v>1.0000000000000004</v>
      </c>
    </row>
    <row r="115" spans="1:16" s="43" customFormat="1" ht="31.5">
      <c r="A115" s="73">
        <v>2019</v>
      </c>
      <c r="B115" s="49" t="s">
        <v>78</v>
      </c>
      <c r="C115" s="43" t="s">
        <v>79</v>
      </c>
      <c r="D115" s="50">
        <v>33</v>
      </c>
      <c r="E115" s="43" t="s">
        <v>123</v>
      </c>
      <c r="F115" s="44" t="s">
        <v>23</v>
      </c>
      <c r="G115" s="43" t="s">
        <v>236</v>
      </c>
      <c r="I115" s="44">
        <v>4</v>
      </c>
      <c r="J115" s="45">
        <v>97636954.039999992</v>
      </c>
      <c r="K115" s="46">
        <v>97636954</v>
      </c>
      <c r="L115" s="46">
        <v>97636954</v>
      </c>
      <c r="M115" s="46">
        <v>50899797.060000002</v>
      </c>
      <c r="N115" s="46">
        <v>97636954</v>
      </c>
      <c r="O115" s="46">
        <f t="shared" si="2"/>
        <v>0</v>
      </c>
      <c r="P115" s="48">
        <f t="shared" si="3"/>
        <v>1</v>
      </c>
    </row>
    <row r="116" spans="1:16" s="43" customFormat="1" ht="63">
      <c r="A116" s="73">
        <v>2019</v>
      </c>
      <c r="B116" s="49" t="s">
        <v>78</v>
      </c>
      <c r="C116" s="43" t="s">
        <v>79</v>
      </c>
      <c r="D116" s="50">
        <v>33</v>
      </c>
      <c r="E116" s="43" t="s">
        <v>176</v>
      </c>
      <c r="F116" s="44" t="s">
        <v>177</v>
      </c>
      <c r="G116" s="43" t="s">
        <v>206</v>
      </c>
      <c r="I116" s="44">
        <v>1</v>
      </c>
      <c r="J116" s="45">
        <v>707851996</v>
      </c>
      <c r="K116" s="46">
        <v>707851996</v>
      </c>
      <c r="L116" s="46">
        <v>707851996</v>
      </c>
      <c r="M116" s="46">
        <v>707851996</v>
      </c>
      <c r="N116" s="46">
        <v>707851996</v>
      </c>
      <c r="O116" s="46">
        <f t="shared" si="2"/>
        <v>0</v>
      </c>
      <c r="P116" s="48">
        <f t="shared" si="3"/>
        <v>1</v>
      </c>
    </row>
    <row r="117" spans="1:16" s="43" customFormat="1" ht="31.5">
      <c r="A117" s="73">
        <v>2019</v>
      </c>
      <c r="B117" s="49" t="s">
        <v>78</v>
      </c>
      <c r="C117" s="43" t="s">
        <v>79</v>
      </c>
      <c r="D117" s="50">
        <v>33</v>
      </c>
      <c r="E117" s="43" t="s">
        <v>29</v>
      </c>
      <c r="F117" s="44" t="s">
        <v>30</v>
      </c>
      <c r="G117" s="43" t="s">
        <v>206</v>
      </c>
      <c r="I117" s="44">
        <v>1</v>
      </c>
      <c r="J117" s="45">
        <v>2040026436</v>
      </c>
      <c r="K117" s="46">
        <v>2040026436</v>
      </c>
      <c r="L117" s="46">
        <v>2040026436</v>
      </c>
      <c r="M117" s="46">
        <v>2040026436</v>
      </c>
      <c r="N117" s="46">
        <v>2040026436</v>
      </c>
      <c r="O117" s="46">
        <f t="shared" si="2"/>
        <v>0</v>
      </c>
      <c r="P117" s="48">
        <f t="shared" si="3"/>
        <v>1</v>
      </c>
    </row>
    <row r="118" spans="1:16" s="43" customFormat="1" ht="31.5">
      <c r="A118" s="73">
        <v>2019</v>
      </c>
      <c r="B118" s="49" t="s">
        <v>78</v>
      </c>
      <c r="C118" s="43" t="s">
        <v>79</v>
      </c>
      <c r="D118" s="50">
        <v>33</v>
      </c>
      <c r="E118" s="43" t="s">
        <v>124</v>
      </c>
      <c r="F118" s="44" t="s">
        <v>24</v>
      </c>
      <c r="G118" s="43" t="s">
        <v>237</v>
      </c>
      <c r="I118" s="44">
        <v>1</v>
      </c>
      <c r="J118" s="45">
        <v>221061356</v>
      </c>
      <c r="K118" s="46">
        <v>221061356</v>
      </c>
      <c r="L118" s="46">
        <v>221061356</v>
      </c>
      <c r="M118" s="46">
        <v>221061356</v>
      </c>
      <c r="N118" s="46">
        <v>221061356</v>
      </c>
      <c r="O118" s="46">
        <f t="shared" si="2"/>
        <v>0</v>
      </c>
      <c r="P118" s="48">
        <f t="shared" si="3"/>
        <v>1</v>
      </c>
    </row>
    <row r="119" spans="1:16" s="43" customFormat="1" ht="31.5">
      <c r="A119" s="73">
        <v>2019</v>
      </c>
      <c r="B119" s="49" t="s">
        <v>78</v>
      </c>
      <c r="C119" s="43" t="s">
        <v>79</v>
      </c>
      <c r="D119" s="50">
        <v>33</v>
      </c>
      <c r="E119" s="43" t="s">
        <v>81</v>
      </c>
      <c r="F119" s="44" t="s">
        <v>48</v>
      </c>
      <c r="G119" s="43" t="s">
        <v>238</v>
      </c>
      <c r="I119" s="44">
        <v>1</v>
      </c>
      <c r="J119" s="45">
        <v>181608065</v>
      </c>
      <c r="K119" s="46">
        <v>181608065</v>
      </c>
      <c r="L119" s="46">
        <v>181608065</v>
      </c>
      <c r="M119" s="46">
        <v>92939641.650000006</v>
      </c>
      <c r="N119" s="46">
        <v>181608065</v>
      </c>
      <c r="O119" s="46">
        <f t="shared" si="2"/>
        <v>0</v>
      </c>
      <c r="P119" s="48">
        <f t="shared" si="3"/>
        <v>1</v>
      </c>
    </row>
    <row r="120" spans="1:16" s="43" customFormat="1" ht="47.25">
      <c r="A120" s="73">
        <v>2019</v>
      </c>
      <c r="B120" s="49" t="s">
        <v>78</v>
      </c>
      <c r="C120" s="43" t="s">
        <v>79</v>
      </c>
      <c r="D120" s="50">
        <v>33</v>
      </c>
      <c r="E120" s="43" t="s">
        <v>82</v>
      </c>
      <c r="F120" s="44" t="s">
        <v>20</v>
      </c>
      <c r="G120" s="43" t="s">
        <v>239</v>
      </c>
      <c r="I120" s="44">
        <v>1</v>
      </c>
      <c r="J120" s="45">
        <v>12853707</v>
      </c>
      <c r="K120" s="46">
        <v>12853707</v>
      </c>
      <c r="L120" s="46">
        <v>12853707</v>
      </c>
      <c r="M120" s="46">
        <v>5774243.9299999997</v>
      </c>
      <c r="N120" s="46">
        <v>190734628</v>
      </c>
      <c r="O120" s="46">
        <f>N120-(L120+L121)</f>
        <v>0</v>
      </c>
      <c r="P120" s="48">
        <f>(L120+L121)/N120</f>
        <v>1</v>
      </c>
    </row>
    <row r="121" spans="1:16" s="43" customFormat="1" ht="47.25">
      <c r="A121" s="73">
        <v>2019</v>
      </c>
      <c r="B121" s="49" t="s">
        <v>78</v>
      </c>
      <c r="C121" s="43" t="s">
        <v>79</v>
      </c>
      <c r="D121" s="50">
        <v>33</v>
      </c>
      <c r="E121" s="43" t="s">
        <v>82</v>
      </c>
      <c r="F121" s="44" t="s">
        <v>20</v>
      </c>
      <c r="G121" s="43" t="s">
        <v>240</v>
      </c>
      <c r="I121" s="44">
        <v>1</v>
      </c>
      <c r="J121" s="45">
        <v>177880921</v>
      </c>
      <c r="K121" s="46">
        <v>177880921</v>
      </c>
      <c r="L121" s="46">
        <v>177880921</v>
      </c>
      <c r="M121" s="46">
        <v>84768401.909999996</v>
      </c>
      <c r="N121" s="46"/>
      <c r="O121" s="46"/>
      <c r="P121" s="48"/>
    </row>
    <row r="122" spans="1:16" s="43" customFormat="1" ht="31.5">
      <c r="A122" s="73">
        <v>2019</v>
      </c>
      <c r="B122" s="49" t="s">
        <v>78</v>
      </c>
      <c r="C122" s="43" t="s">
        <v>79</v>
      </c>
      <c r="D122" s="50">
        <v>33</v>
      </c>
      <c r="E122" s="43" t="s">
        <v>122</v>
      </c>
      <c r="F122" s="44" t="s">
        <v>47</v>
      </c>
      <c r="G122" s="43" t="s">
        <v>234</v>
      </c>
      <c r="I122" s="44">
        <v>78</v>
      </c>
      <c r="J122" s="45">
        <v>150879824</v>
      </c>
      <c r="K122" s="46">
        <v>154967201.58000004</v>
      </c>
      <c r="L122" s="46">
        <v>154967201.58000004</v>
      </c>
      <c r="M122" s="46">
        <v>150623877.27999997</v>
      </c>
      <c r="N122" s="46">
        <v>154967201.58000001</v>
      </c>
      <c r="O122" s="46">
        <f t="shared" si="2"/>
        <v>0</v>
      </c>
      <c r="P122" s="48">
        <f t="shared" si="3"/>
        <v>1.0000000000000002</v>
      </c>
    </row>
    <row r="123" spans="1:16" s="43" customFormat="1" ht="31.5">
      <c r="A123" s="74">
        <v>2019</v>
      </c>
      <c r="B123" s="49" t="s">
        <v>78</v>
      </c>
      <c r="C123" s="43" t="s">
        <v>79</v>
      </c>
      <c r="D123" s="50">
        <v>33</v>
      </c>
      <c r="E123" s="43" t="s">
        <v>80</v>
      </c>
      <c r="F123" s="44" t="s">
        <v>18</v>
      </c>
      <c r="G123" s="43" t="s">
        <v>201</v>
      </c>
      <c r="I123" s="44">
        <v>57</v>
      </c>
      <c r="J123" s="45">
        <v>119412094</v>
      </c>
      <c r="K123" s="46">
        <v>120959379.15000005</v>
      </c>
      <c r="L123" s="46">
        <v>120959379.15000005</v>
      </c>
      <c r="M123" s="46">
        <v>120959369.15000005</v>
      </c>
      <c r="N123" s="46">
        <v>120959379.15000001</v>
      </c>
      <c r="O123" s="46">
        <f t="shared" si="2"/>
        <v>0</v>
      </c>
      <c r="P123" s="48">
        <f t="shared" si="3"/>
        <v>1.0000000000000004</v>
      </c>
    </row>
    <row r="124" spans="1:16" s="43" customFormat="1" ht="31.5">
      <c r="A124" s="73">
        <v>2019</v>
      </c>
      <c r="B124" s="49" t="s">
        <v>78</v>
      </c>
      <c r="C124" s="43" t="s">
        <v>79</v>
      </c>
      <c r="D124" s="50">
        <v>33</v>
      </c>
      <c r="E124" s="43" t="s">
        <v>25</v>
      </c>
      <c r="F124" s="44" t="s">
        <v>26</v>
      </c>
      <c r="G124" s="43" t="s">
        <v>222</v>
      </c>
      <c r="I124" s="44">
        <v>23</v>
      </c>
      <c r="J124" s="45">
        <v>194485512</v>
      </c>
      <c r="K124" s="46">
        <v>194485512</v>
      </c>
      <c r="L124" s="46">
        <v>194485512</v>
      </c>
      <c r="M124" s="46">
        <v>149338593.40000001</v>
      </c>
      <c r="N124" s="46">
        <v>194485512</v>
      </c>
      <c r="O124" s="46">
        <f t="shared" si="2"/>
        <v>0</v>
      </c>
      <c r="P124" s="48">
        <f t="shared" si="3"/>
        <v>1</v>
      </c>
    </row>
    <row r="125" spans="1:16" s="43" customFormat="1" ht="31.5">
      <c r="A125" s="73">
        <v>2019</v>
      </c>
      <c r="B125" s="49" t="s">
        <v>78</v>
      </c>
      <c r="C125" s="43" t="s">
        <v>79</v>
      </c>
      <c r="D125" s="50">
        <v>33</v>
      </c>
      <c r="E125" s="43" t="s">
        <v>21</v>
      </c>
      <c r="F125" s="44" t="s">
        <v>22</v>
      </c>
      <c r="G125" s="43" t="s">
        <v>235</v>
      </c>
      <c r="I125" s="44">
        <v>3</v>
      </c>
      <c r="J125" s="45">
        <v>0</v>
      </c>
      <c r="K125" s="67">
        <v>255694311.52000001</v>
      </c>
      <c r="L125" s="46">
        <v>255694311.52000001</v>
      </c>
      <c r="M125" s="46">
        <v>255694311.52000001</v>
      </c>
      <c r="N125" s="46"/>
      <c r="O125" s="46"/>
      <c r="P125" s="48"/>
    </row>
    <row r="126" spans="1:16" s="43" customFormat="1" ht="31.5">
      <c r="A126" s="73">
        <v>2019</v>
      </c>
      <c r="B126" s="49" t="s">
        <v>78</v>
      </c>
      <c r="C126" s="43" t="s">
        <v>79</v>
      </c>
      <c r="D126" s="50">
        <v>33</v>
      </c>
      <c r="E126" s="43" t="s">
        <v>21</v>
      </c>
      <c r="F126" s="44" t="s">
        <v>22</v>
      </c>
      <c r="G126" s="43" t="s">
        <v>206</v>
      </c>
      <c r="I126" s="44">
        <v>5</v>
      </c>
      <c r="J126" s="45">
        <v>788378747</v>
      </c>
      <c r="K126" s="46">
        <v>788378747</v>
      </c>
      <c r="L126" s="46">
        <v>788378747</v>
      </c>
      <c r="M126" s="46">
        <v>682735913.79999995</v>
      </c>
      <c r="N126" s="46">
        <v>788378747</v>
      </c>
      <c r="O126" s="46">
        <f t="shared" si="2"/>
        <v>0</v>
      </c>
      <c r="P126" s="48">
        <f t="shared" si="3"/>
        <v>1</v>
      </c>
    </row>
    <row r="127" spans="1:16" s="43" customFormat="1" ht="31.5">
      <c r="A127" s="73">
        <v>2019</v>
      </c>
      <c r="B127" s="49" t="s">
        <v>78</v>
      </c>
      <c r="C127" s="43" t="s">
        <v>79</v>
      </c>
      <c r="D127" s="50">
        <v>33</v>
      </c>
      <c r="E127" s="43" t="s">
        <v>127</v>
      </c>
      <c r="F127" s="44" t="s">
        <v>51</v>
      </c>
      <c r="G127" s="43" t="s">
        <v>242</v>
      </c>
      <c r="I127" s="44">
        <v>4</v>
      </c>
      <c r="J127" s="45">
        <v>10204368412.5</v>
      </c>
      <c r="K127" s="46">
        <v>10352642862.5</v>
      </c>
      <c r="L127" s="46">
        <v>10352642862.5</v>
      </c>
      <c r="M127" s="46">
        <v>10352642862.5</v>
      </c>
      <c r="N127" s="46">
        <v>10352642862.52</v>
      </c>
      <c r="O127" s="46">
        <f t="shared" si="2"/>
        <v>2.0000457763671875E-2</v>
      </c>
      <c r="P127" s="48">
        <f t="shared" si="3"/>
        <v>0.9999999999980681</v>
      </c>
    </row>
    <row r="128" spans="1:16" s="43" customFormat="1" ht="31.5">
      <c r="A128" s="73">
        <v>2019</v>
      </c>
      <c r="B128" s="49" t="s">
        <v>78</v>
      </c>
      <c r="C128" s="43" t="s">
        <v>79</v>
      </c>
      <c r="D128" s="50">
        <v>33</v>
      </c>
      <c r="E128" s="43" t="s">
        <v>126</v>
      </c>
      <c r="F128" s="44" t="s">
        <v>50</v>
      </c>
      <c r="G128" s="43" t="s">
        <v>242</v>
      </c>
      <c r="I128" s="44">
        <v>1</v>
      </c>
      <c r="J128" s="45">
        <v>6479796</v>
      </c>
      <c r="K128" s="46">
        <v>6479796</v>
      </c>
      <c r="L128" s="46">
        <v>6479796</v>
      </c>
      <c r="M128" s="46">
        <v>6479796</v>
      </c>
      <c r="N128" s="46">
        <v>6479796</v>
      </c>
      <c r="O128" s="46">
        <f t="shared" si="2"/>
        <v>0</v>
      </c>
      <c r="P128" s="48">
        <f t="shared" si="3"/>
        <v>1</v>
      </c>
    </row>
    <row r="129" spans="1:16" s="43" customFormat="1" ht="31.5">
      <c r="A129" s="74">
        <v>2019</v>
      </c>
      <c r="B129" s="49" t="s">
        <v>78</v>
      </c>
      <c r="C129" s="43" t="s">
        <v>79</v>
      </c>
      <c r="D129" s="50">
        <v>33</v>
      </c>
      <c r="E129" s="43" t="s">
        <v>125</v>
      </c>
      <c r="F129" s="44" t="s">
        <v>49</v>
      </c>
      <c r="G129" s="43" t="s">
        <v>242</v>
      </c>
      <c r="I129" s="44">
        <v>75</v>
      </c>
      <c r="J129" s="45">
        <v>513134985.00000006</v>
      </c>
      <c r="K129" s="46">
        <v>513134985.01999986</v>
      </c>
      <c r="L129" s="46">
        <v>513134985.01999986</v>
      </c>
      <c r="M129" s="46">
        <v>513134985.01999986</v>
      </c>
      <c r="N129" s="46">
        <v>513134985</v>
      </c>
      <c r="O129" s="46">
        <f t="shared" si="2"/>
        <v>-1.9999861717224121E-2</v>
      </c>
      <c r="P129" s="48">
        <f t="shared" si="3"/>
        <v>1.0000000000389759</v>
      </c>
    </row>
    <row r="130" spans="1:16" s="43" customFormat="1" ht="31.5">
      <c r="A130" s="74">
        <v>2019</v>
      </c>
      <c r="B130" s="49" t="s">
        <v>111</v>
      </c>
      <c r="C130" s="43" t="s">
        <v>105</v>
      </c>
      <c r="D130" s="50">
        <v>15</v>
      </c>
      <c r="E130" s="43" t="s">
        <v>106</v>
      </c>
      <c r="F130" s="44" t="s">
        <v>75</v>
      </c>
      <c r="G130" s="43" t="s">
        <v>206</v>
      </c>
      <c r="I130" s="44">
        <v>1</v>
      </c>
      <c r="J130" s="45">
        <v>16150663</v>
      </c>
      <c r="K130" s="46">
        <v>20546167</v>
      </c>
      <c r="L130" s="46">
        <v>20546167</v>
      </c>
      <c r="M130" s="46">
        <v>16056174.67</v>
      </c>
      <c r="N130" s="46">
        <v>20546167</v>
      </c>
      <c r="O130" s="46">
        <f t="shared" si="2"/>
        <v>0</v>
      </c>
      <c r="P130" s="48">
        <f t="shared" si="3"/>
        <v>1</v>
      </c>
    </row>
    <row r="131" spans="1:16" s="43" customFormat="1" ht="31.5">
      <c r="A131" s="74">
        <v>2019</v>
      </c>
      <c r="B131" s="49" t="s">
        <v>78</v>
      </c>
      <c r="C131" s="43" t="s">
        <v>137</v>
      </c>
      <c r="D131" s="50">
        <v>12</v>
      </c>
      <c r="E131" s="43" t="s">
        <v>139</v>
      </c>
      <c r="F131" s="44" t="s">
        <v>61</v>
      </c>
      <c r="G131" s="43" t="s">
        <v>241</v>
      </c>
      <c r="I131" s="44">
        <v>4</v>
      </c>
      <c r="J131" s="45">
        <v>121000</v>
      </c>
      <c r="K131" s="46">
        <v>1414380</v>
      </c>
      <c r="L131" s="46">
        <v>1414380</v>
      </c>
      <c r="M131" s="46">
        <v>1232424.78</v>
      </c>
      <c r="N131" s="46">
        <v>1414380</v>
      </c>
      <c r="O131" s="46">
        <f t="shared" si="2"/>
        <v>0</v>
      </c>
      <c r="P131" s="48">
        <f t="shared" si="3"/>
        <v>1</v>
      </c>
    </row>
    <row r="132" spans="1:16" s="43" customFormat="1" ht="31.5">
      <c r="A132" s="74">
        <v>2019</v>
      </c>
      <c r="B132" s="49" t="s">
        <v>78</v>
      </c>
      <c r="C132" s="43" t="s">
        <v>137</v>
      </c>
      <c r="D132" s="50">
        <v>12</v>
      </c>
      <c r="E132" s="43" t="s">
        <v>140</v>
      </c>
      <c r="F132" s="44" t="s">
        <v>64</v>
      </c>
      <c r="G132" s="43" t="s">
        <v>272</v>
      </c>
      <c r="I132" s="44">
        <v>16</v>
      </c>
      <c r="J132" s="45">
        <v>3519239</v>
      </c>
      <c r="K132" s="46">
        <v>4798242.7700000005</v>
      </c>
      <c r="L132" s="46">
        <v>4798242.7700000005</v>
      </c>
      <c r="M132" s="46">
        <v>4388748.29</v>
      </c>
      <c r="N132" s="46">
        <v>4809814.7</v>
      </c>
      <c r="O132" s="46">
        <f t="shared" si="2"/>
        <v>11571.929999999702</v>
      </c>
      <c r="P132" s="48">
        <f t="shared" si="3"/>
        <v>0.99759410066254739</v>
      </c>
    </row>
    <row r="133" spans="1:16" s="43" customFormat="1" ht="31.5">
      <c r="A133" s="74">
        <v>2019</v>
      </c>
      <c r="B133" s="49" t="s">
        <v>78</v>
      </c>
      <c r="C133" s="43" t="s">
        <v>137</v>
      </c>
      <c r="D133" s="50">
        <v>12</v>
      </c>
      <c r="E133" s="43" t="s">
        <v>143</v>
      </c>
      <c r="F133" s="44" t="s">
        <v>66</v>
      </c>
      <c r="G133" s="43" t="s">
        <v>272</v>
      </c>
      <c r="I133" s="44">
        <v>26</v>
      </c>
      <c r="J133" s="45">
        <v>28937612.41</v>
      </c>
      <c r="K133" s="46">
        <v>28848218.710000005</v>
      </c>
      <c r="L133" s="46">
        <v>28847721.570000004</v>
      </c>
      <c r="M133" s="46">
        <v>27381682.50999999</v>
      </c>
      <c r="N133" s="46">
        <v>28847721.57</v>
      </c>
      <c r="O133" s="46">
        <f t="shared" si="2"/>
        <v>0</v>
      </c>
      <c r="P133" s="48">
        <f t="shared" si="3"/>
        <v>1.0000000000000002</v>
      </c>
    </row>
    <row r="134" spans="1:16" s="43" customFormat="1" ht="31.5">
      <c r="A134" s="74">
        <v>2019</v>
      </c>
      <c r="B134" s="49" t="s">
        <v>78</v>
      </c>
      <c r="C134" s="43" t="s">
        <v>137</v>
      </c>
      <c r="D134" s="50">
        <v>12</v>
      </c>
      <c r="E134" s="43" t="s">
        <v>192</v>
      </c>
      <c r="F134" s="44" t="s">
        <v>193</v>
      </c>
      <c r="G134" s="43" t="s">
        <v>237</v>
      </c>
      <c r="I134" s="44">
        <v>2</v>
      </c>
      <c r="J134" s="45">
        <v>750000</v>
      </c>
      <c r="K134" s="46">
        <v>835154.46</v>
      </c>
      <c r="L134" s="46">
        <v>832594.65999999992</v>
      </c>
      <c r="M134" s="46">
        <v>832594.65999999992</v>
      </c>
      <c r="N134" s="46">
        <v>832594.66</v>
      </c>
      <c r="O134" s="46">
        <f t="shared" si="2"/>
        <v>0</v>
      </c>
      <c r="P134" s="48">
        <f t="shared" si="3"/>
        <v>0.99999999999999989</v>
      </c>
    </row>
    <row r="135" spans="1:16" s="43" customFormat="1" ht="31.5">
      <c r="A135" s="73">
        <v>2019</v>
      </c>
      <c r="B135" s="49" t="s">
        <v>78</v>
      </c>
      <c r="C135" s="43" t="s">
        <v>105</v>
      </c>
      <c r="D135" s="50">
        <v>15</v>
      </c>
      <c r="E135" s="43" t="s">
        <v>244</v>
      </c>
      <c r="F135" s="44" t="s">
        <v>245</v>
      </c>
      <c r="G135" s="43" t="s">
        <v>246</v>
      </c>
      <c r="I135" s="44">
        <v>1</v>
      </c>
      <c r="J135" s="45">
        <v>4272000</v>
      </c>
      <c r="K135" s="46">
        <v>4272000</v>
      </c>
      <c r="L135" s="46">
        <v>4272000</v>
      </c>
      <c r="M135" s="46">
        <v>2400000</v>
      </c>
      <c r="N135" s="46"/>
      <c r="O135" s="46"/>
      <c r="P135" s="48"/>
    </row>
    <row r="136" spans="1:16" s="43" customFormat="1" ht="31.5">
      <c r="A136" s="74">
        <v>2019</v>
      </c>
      <c r="B136" s="49" t="s">
        <v>78</v>
      </c>
      <c r="C136" s="43" t="s">
        <v>137</v>
      </c>
      <c r="D136" s="50">
        <v>12</v>
      </c>
      <c r="E136" s="43" t="s">
        <v>138</v>
      </c>
      <c r="F136" s="44" t="s">
        <v>53</v>
      </c>
      <c r="G136" s="43" t="s">
        <v>241</v>
      </c>
      <c r="I136" s="44">
        <v>4</v>
      </c>
      <c r="J136" s="45">
        <v>6896733.6399999997</v>
      </c>
      <c r="K136" s="46">
        <v>6896733.6400000006</v>
      </c>
      <c r="L136" s="46">
        <v>6896733.6400000006</v>
      </c>
      <c r="M136" s="46">
        <v>6618005.7000000002</v>
      </c>
      <c r="N136" s="46">
        <v>6896733.6399999997</v>
      </c>
      <c r="O136" s="46">
        <f t="shared" si="2"/>
        <v>0</v>
      </c>
      <c r="P136" s="48">
        <f t="shared" si="3"/>
        <v>1.0000000000000002</v>
      </c>
    </row>
    <row r="137" spans="1:16" s="43" customFormat="1" ht="31.5">
      <c r="A137" s="74">
        <v>2019</v>
      </c>
      <c r="B137" s="49" t="s">
        <v>78</v>
      </c>
      <c r="C137" s="43" t="s">
        <v>137</v>
      </c>
      <c r="D137" s="50">
        <v>12</v>
      </c>
      <c r="E137" s="43" t="s">
        <v>198</v>
      </c>
      <c r="F137" s="44" t="s">
        <v>199</v>
      </c>
      <c r="G137" s="43" t="s">
        <v>273</v>
      </c>
      <c r="I137" s="44">
        <v>10</v>
      </c>
      <c r="J137" s="45">
        <v>0</v>
      </c>
      <c r="K137" s="67">
        <v>4518671.4000000004</v>
      </c>
      <c r="L137" s="46">
        <v>4518671.4000000004</v>
      </c>
      <c r="M137" s="46">
        <v>2856531.94</v>
      </c>
      <c r="N137" s="46"/>
      <c r="O137" s="46"/>
      <c r="P137" s="48"/>
    </row>
    <row r="138" spans="1:16" s="43" customFormat="1" ht="31.5">
      <c r="A138" s="74">
        <v>2019</v>
      </c>
      <c r="B138" s="49" t="s">
        <v>78</v>
      </c>
      <c r="C138" s="43" t="s">
        <v>137</v>
      </c>
      <c r="D138" s="50">
        <v>12</v>
      </c>
      <c r="E138" s="43" t="s">
        <v>198</v>
      </c>
      <c r="F138" s="44" t="s">
        <v>199</v>
      </c>
      <c r="G138" s="43" t="s">
        <v>274</v>
      </c>
      <c r="I138" s="44">
        <v>1</v>
      </c>
      <c r="J138" s="45">
        <v>2491015.9</v>
      </c>
      <c r="K138" s="46">
        <v>2491015.9</v>
      </c>
      <c r="L138" s="46">
        <v>2490979.4</v>
      </c>
      <c r="M138" s="46">
        <v>579072</v>
      </c>
      <c r="N138" s="46">
        <v>2490979.4</v>
      </c>
      <c r="O138" s="46">
        <f t="shared" si="2"/>
        <v>0</v>
      </c>
      <c r="P138" s="48">
        <f t="shared" si="3"/>
        <v>1</v>
      </c>
    </row>
    <row r="139" spans="1:16" s="43" customFormat="1" ht="47.25">
      <c r="A139" s="74">
        <v>2019</v>
      </c>
      <c r="B139" s="49" t="s">
        <v>78</v>
      </c>
      <c r="C139" s="43" t="s">
        <v>86</v>
      </c>
      <c r="D139" s="50">
        <v>16</v>
      </c>
      <c r="E139" s="43" t="s">
        <v>135</v>
      </c>
      <c r="F139" s="44" t="s">
        <v>34</v>
      </c>
      <c r="G139" s="43" t="s">
        <v>233</v>
      </c>
      <c r="I139" s="44">
        <v>1</v>
      </c>
      <c r="J139" s="45">
        <v>33182246</v>
      </c>
      <c r="K139" s="46">
        <v>33182246</v>
      </c>
      <c r="L139" s="46">
        <v>33182246</v>
      </c>
      <c r="M139" s="46">
        <v>10661764.890000001</v>
      </c>
      <c r="N139" s="46">
        <v>33182246</v>
      </c>
      <c r="O139" s="46">
        <f t="shared" si="2"/>
        <v>0</v>
      </c>
      <c r="P139" s="48">
        <f t="shared" si="3"/>
        <v>1</v>
      </c>
    </row>
    <row r="140" spans="1:16" s="43" customFormat="1" ht="31.5">
      <c r="A140" s="74">
        <v>2019</v>
      </c>
      <c r="B140" s="49" t="s">
        <v>78</v>
      </c>
      <c r="C140" s="43" t="s">
        <v>86</v>
      </c>
      <c r="D140" s="50">
        <v>16</v>
      </c>
      <c r="E140" s="43" t="s">
        <v>188</v>
      </c>
      <c r="F140" s="44" t="s">
        <v>189</v>
      </c>
      <c r="G140" s="43" t="s">
        <v>268</v>
      </c>
      <c r="I140" s="44">
        <v>1</v>
      </c>
      <c r="J140" s="45">
        <v>2850822</v>
      </c>
      <c r="K140" s="46">
        <v>2850822</v>
      </c>
      <c r="L140" s="46">
        <v>2850822</v>
      </c>
      <c r="M140" s="46">
        <v>2850822</v>
      </c>
      <c r="N140" s="46">
        <v>2850822</v>
      </c>
      <c r="O140" s="46">
        <f t="shared" si="2"/>
        <v>0</v>
      </c>
      <c r="P140" s="48">
        <f t="shared" si="3"/>
        <v>1</v>
      </c>
    </row>
    <row r="141" spans="1:16" s="43" customFormat="1" ht="31.5">
      <c r="A141" s="73">
        <v>2019</v>
      </c>
      <c r="B141" s="49" t="s">
        <v>78</v>
      </c>
      <c r="C141" s="43" t="s">
        <v>83</v>
      </c>
      <c r="D141" s="50">
        <v>11</v>
      </c>
      <c r="E141" s="43" t="s">
        <v>156</v>
      </c>
      <c r="F141" s="44" t="s">
        <v>157</v>
      </c>
      <c r="G141" s="43" t="s">
        <v>252</v>
      </c>
      <c r="I141" s="44">
        <v>32</v>
      </c>
      <c r="J141" s="45">
        <v>200970667</v>
      </c>
      <c r="K141" s="46">
        <v>203773226.91999999</v>
      </c>
      <c r="L141" s="46">
        <v>203773226.91999999</v>
      </c>
      <c r="M141" s="46">
        <v>203773226.91999999</v>
      </c>
      <c r="N141" s="46">
        <v>203773226.91999999</v>
      </c>
      <c r="O141" s="46">
        <f t="shared" si="2"/>
        <v>0</v>
      </c>
      <c r="P141" s="48">
        <f t="shared" si="3"/>
        <v>1</v>
      </c>
    </row>
    <row r="142" spans="1:16" s="43" customFormat="1" ht="47.25">
      <c r="A142" s="73">
        <v>2019</v>
      </c>
      <c r="B142" s="49" t="s">
        <v>78</v>
      </c>
      <c r="C142" s="43" t="s">
        <v>151</v>
      </c>
      <c r="D142" s="50">
        <v>8</v>
      </c>
      <c r="E142" s="43" t="s">
        <v>114</v>
      </c>
      <c r="F142" s="44" t="s">
        <v>31</v>
      </c>
      <c r="G142" s="43" t="s">
        <v>233</v>
      </c>
      <c r="I142" s="44">
        <v>1</v>
      </c>
      <c r="J142" s="45">
        <v>66700000</v>
      </c>
      <c r="K142" s="46">
        <v>66700000</v>
      </c>
      <c r="L142" s="46">
        <v>66700000</v>
      </c>
      <c r="M142" s="46">
        <v>51734654.539999999</v>
      </c>
      <c r="N142" s="46">
        <v>66700000</v>
      </c>
      <c r="O142" s="46">
        <f t="shared" si="2"/>
        <v>0</v>
      </c>
      <c r="P142" s="48">
        <f t="shared" si="3"/>
        <v>1</v>
      </c>
    </row>
    <row r="143" spans="1:16" s="43" customFormat="1" ht="31.5">
      <c r="A143" s="73">
        <v>2019</v>
      </c>
      <c r="B143" s="49" t="s">
        <v>78</v>
      </c>
      <c r="C143" s="43" t="s">
        <v>83</v>
      </c>
      <c r="D143" s="50">
        <v>11</v>
      </c>
      <c r="E143" s="43" t="s">
        <v>160</v>
      </c>
      <c r="F143" s="44" t="s">
        <v>161</v>
      </c>
      <c r="G143" s="43" t="s">
        <v>252</v>
      </c>
      <c r="I143" s="44">
        <v>8</v>
      </c>
      <c r="J143" s="45">
        <v>749171</v>
      </c>
      <c r="K143" s="46">
        <v>749170.97</v>
      </c>
      <c r="L143" s="46">
        <v>749170.97</v>
      </c>
      <c r="M143" s="46">
        <v>749170.97</v>
      </c>
      <c r="N143" s="46"/>
      <c r="O143" s="46"/>
      <c r="P143" s="48"/>
    </row>
    <row r="144" spans="1:16" s="43" customFormat="1" ht="31.5">
      <c r="A144" s="73">
        <v>2019</v>
      </c>
      <c r="B144" s="49" t="s">
        <v>78</v>
      </c>
      <c r="C144" s="43" t="s">
        <v>83</v>
      </c>
      <c r="D144" s="50">
        <v>11</v>
      </c>
      <c r="E144" s="43" t="s">
        <v>164</v>
      </c>
      <c r="F144" s="44" t="s">
        <v>165</v>
      </c>
      <c r="G144" s="43" t="s">
        <v>252</v>
      </c>
      <c r="I144" s="44">
        <v>17</v>
      </c>
      <c r="J144" s="45">
        <v>2311975</v>
      </c>
      <c r="K144" s="46">
        <v>2311974.8200000003</v>
      </c>
      <c r="L144" s="46">
        <v>2311974.8200000003</v>
      </c>
      <c r="M144" s="46">
        <v>2227461.42</v>
      </c>
      <c r="N144" s="46">
        <v>2311974.8199999998</v>
      </c>
      <c r="O144" s="46">
        <f t="shared" si="2"/>
        <v>0</v>
      </c>
      <c r="P144" s="48">
        <f t="shared" si="3"/>
        <v>1.0000000000000002</v>
      </c>
    </row>
    <row r="145" spans="1:16" s="43" customFormat="1" ht="31.5">
      <c r="A145" s="73">
        <v>2019</v>
      </c>
      <c r="B145" s="49" t="s">
        <v>78</v>
      </c>
      <c r="C145" s="43" t="s">
        <v>83</v>
      </c>
      <c r="D145" s="50">
        <v>11</v>
      </c>
      <c r="E145" s="43" t="s">
        <v>164</v>
      </c>
      <c r="F145" s="44" t="s">
        <v>165</v>
      </c>
      <c r="G145" s="43" t="s">
        <v>255</v>
      </c>
      <c r="I145" s="44">
        <v>1</v>
      </c>
      <c r="J145" s="45">
        <v>980000</v>
      </c>
      <c r="K145" s="46">
        <v>980000</v>
      </c>
      <c r="L145" s="46">
        <v>980000</v>
      </c>
      <c r="M145" s="46">
        <v>980000</v>
      </c>
      <c r="N145" s="46"/>
      <c r="O145" s="46"/>
      <c r="P145" s="48"/>
    </row>
    <row r="146" spans="1:16" s="43" customFormat="1" ht="47.25">
      <c r="A146" s="73">
        <v>2019</v>
      </c>
      <c r="B146" s="49" t="s">
        <v>78</v>
      </c>
      <c r="C146" s="43" t="s">
        <v>83</v>
      </c>
      <c r="D146" s="50">
        <v>11</v>
      </c>
      <c r="E146" s="43" t="s">
        <v>133</v>
      </c>
      <c r="F146" s="44" t="s">
        <v>67</v>
      </c>
      <c r="G146" s="43" t="s">
        <v>257</v>
      </c>
      <c r="I146" s="44">
        <v>2</v>
      </c>
      <c r="J146" s="45">
        <v>4768464.0699999994</v>
      </c>
      <c r="K146" s="46">
        <v>4768464.0699999994</v>
      </c>
      <c r="L146" s="46">
        <v>4768464.0699999994</v>
      </c>
      <c r="M146" s="46">
        <v>4768463.34</v>
      </c>
      <c r="N146" s="46">
        <v>13911562.630000001</v>
      </c>
      <c r="O146" s="46">
        <f>N146-(L146+L147+L148)</f>
        <v>233022.59000000171</v>
      </c>
      <c r="P146" s="48">
        <f>(L146+L147+L148)/N146</f>
        <v>0.98324971851131282</v>
      </c>
    </row>
    <row r="147" spans="1:16" s="43" customFormat="1" ht="47.25">
      <c r="A147" s="73">
        <v>2019</v>
      </c>
      <c r="B147" s="49" t="s">
        <v>78</v>
      </c>
      <c r="C147" s="43" t="s">
        <v>83</v>
      </c>
      <c r="D147" s="50">
        <v>11</v>
      </c>
      <c r="E147" s="43" t="s">
        <v>133</v>
      </c>
      <c r="F147" s="44" t="s">
        <v>67</v>
      </c>
      <c r="G147" s="43" t="s">
        <v>250</v>
      </c>
      <c r="I147" s="44">
        <v>19</v>
      </c>
      <c r="J147" s="45">
        <v>0</v>
      </c>
      <c r="K147" s="46">
        <v>8690075.9699999988</v>
      </c>
      <c r="L147" s="46">
        <v>8690075.9699999988</v>
      </c>
      <c r="M147" s="46">
        <v>1921612</v>
      </c>
      <c r="N147" s="46"/>
      <c r="O147" s="46"/>
      <c r="P147" s="48"/>
    </row>
    <row r="148" spans="1:16" s="43" customFormat="1" ht="47.25">
      <c r="A148" s="73">
        <v>2019</v>
      </c>
      <c r="B148" s="49" t="s">
        <v>78</v>
      </c>
      <c r="C148" s="43" t="s">
        <v>83</v>
      </c>
      <c r="D148" s="50">
        <v>11</v>
      </c>
      <c r="E148" s="43" t="s">
        <v>133</v>
      </c>
      <c r="F148" s="44" t="s">
        <v>67</v>
      </c>
      <c r="G148" s="43" t="s">
        <v>255</v>
      </c>
      <c r="I148" s="44">
        <v>1</v>
      </c>
      <c r="J148" s="45">
        <v>220000</v>
      </c>
      <c r="K148" s="46">
        <v>220000</v>
      </c>
      <c r="L148" s="46">
        <v>220000</v>
      </c>
      <c r="M148" s="46">
        <v>220000</v>
      </c>
      <c r="N148" s="46"/>
      <c r="O148" s="46"/>
      <c r="P148" s="48"/>
    </row>
    <row r="149" spans="1:16" s="43" customFormat="1" ht="31.5">
      <c r="A149" s="73">
        <v>2019</v>
      </c>
      <c r="B149" s="49" t="s">
        <v>78</v>
      </c>
      <c r="C149" s="43" t="s">
        <v>151</v>
      </c>
      <c r="D149" s="50">
        <v>8</v>
      </c>
      <c r="E149" s="43" t="s">
        <v>152</v>
      </c>
      <c r="F149" s="44" t="s">
        <v>42</v>
      </c>
      <c r="G149" s="43" t="s">
        <v>233</v>
      </c>
      <c r="I149" s="44">
        <v>1</v>
      </c>
      <c r="J149" s="45">
        <v>46200000</v>
      </c>
      <c r="K149" s="46">
        <v>48900000</v>
      </c>
      <c r="L149" s="46">
        <v>48784500</v>
      </c>
      <c r="M149" s="46">
        <v>46878807.149999999</v>
      </c>
      <c r="N149" s="46"/>
      <c r="O149" s="46"/>
      <c r="P149" s="48"/>
    </row>
    <row r="150" spans="1:16" s="43" customFormat="1" ht="31.5">
      <c r="A150" s="73">
        <v>2019</v>
      </c>
      <c r="B150" s="49" t="s">
        <v>78</v>
      </c>
      <c r="C150" s="43" t="s">
        <v>151</v>
      </c>
      <c r="D150" s="50">
        <v>8</v>
      </c>
      <c r="E150" s="43" t="s">
        <v>121</v>
      </c>
      <c r="F150" s="44" t="s">
        <v>71</v>
      </c>
      <c r="G150" s="43" t="s">
        <v>233</v>
      </c>
      <c r="I150" s="44">
        <v>1</v>
      </c>
      <c r="J150" s="45">
        <v>19562047.239999998</v>
      </c>
      <c r="K150" s="46">
        <v>19562047.239999998</v>
      </c>
      <c r="L150" s="46">
        <v>19511811.02</v>
      </c>
      <c r="M150" s="46">
        <v>2851811.02</v>
      </c>
      <c r="N150" s="46"/>
      <c r="O150" s="46"/>
      <c r="P150" s="48"/>
    </row>
    <row r="151" spans="1:16" s="43" customFormat="1" ht="31.5">
      <c r="A151" s="73">
        <v>2019</v>
      </c>
      <c r="B151" s="49" t="s">
        <v>78</v>
      </c>
      <c r="C151" s="43" t="s">
        <v>83</v>
      </c>
      <c r="D151" s="50">
        <v>11</v>
      </c>
      <c r="E151" s="43" t="s">
        <v>132</v>
      </c>
      <c r="F151" s="44" t="s">
        <v>72</v>
      </c>
      <c r="G151" s="43" t="s">
        <v>253</v>
      </c>
      <c r="I151" s="44">
        <v>1</v>
      </c>
      <c r="J151" s="45">
        <v>15252238.869999999</v>
      </c>
      <c r="K151" s="46">
        <v>15252238.869999999</v>
      </c>
      <c r="L151" s="46">
        <v>15252238.869999999</v>
      </c>
      <c r="M151" s="46">
        <v>15252238.869999999</v>
      </c>
      <c r="N151" s="46"/>
      <c r="O151" s="46"/>
      <c r="P151" s="48"/>
    </row>
    <row r="152" spans="1:16" s="43" customFormat="1" ht="31.5">
      <c r="A152" s="73">
        <v>2019</v>
      </c>
      <c r="B152" s="49" t="s">
        <v>78</v>
      </c>
      <c r="C152" s="43" t="s">
        <v>83</v>
      </c>
      <c r="D152" s="50">
        <v>11</v>
      </c>
      <c r="E152" s="43" t="s">
        <v>132</v>
      </c>
      <c r="F152" s="44" t="s">
        <v>72</v>
      </c>
      <c r="G152" s="43" t="s">
        <v>252</v>
      </c>
      <c r="I152" s="44">
        <v>13</v>
      </c>
      <c r="J152" s="45">
        <v>2922061</v>
      </c>
      <c r="K152" s="46">
        <v>2922061.44</v>
      </c>
      <c r="L152" s="46">
        <v>2922061.44</v>
      </c>
      <c r="M152" s="46">
        <v>2897016.03</v>
      </c>
      <c r="N152" s="46">
        <v>2922061.44</v>
      </c>
      <c r="O152" s="46">
        <f t="shared" si="2"/>
        <v>0</v>
      </c>
      <c r="P152" s="48">
        <f t="shared" si="3"/>
        <v>1</v>
      </c>
    </row>
    <row r="153" spans="1:16" s="43" customFormat="1" ht="31.5">
      <c r="A153" s="73">
        <v>2019</v>
      </c>
      <c r="B153" s="49" t="s">
        <v>78</v>
      </c>
      <c r="C153" s="43" t="s">
        <v>83</v>
      </c>
      <c r="D153" s="50">
        <v>11</v>
      </c>
      <c r="E153" s="43" t="s">
        <v>132</v>
      </c>
      <c r="F153" s="44" t="s">
        <v>72</v>
      </c>
      <c r="G153" s="43" t="s">
        <v>254</v>
      </c>
      <c r="I153" s="44">
        <v>51</v>
      </c>
      <c r="J153" s="45">
        <v>0</v>
      </c>
      <c r="K153" s="46">
        <v>17900966.030000001</v>
      </c>
      <c r="L153" s="46">
        <v>17808430.030000001</v>
      </c>
      <c r="M153" s="46">
        <v>14643188</v>
      </c>
      <c r="N153" s="46"/>
      <c r="O153" s="46"/>
      <c r="P153" s="48"/>
    </row>
    <row r="154" spans="1:16" s="43" customFormat="1" ht="31.5">
      <c r="A154" s="73">
        <v>2019</v>
      </c>
      <c r="B154" s="49" t="s">
        <v>78</v>
      </c>
      <c r="C154" s="43" t="s">
        <v>83</v>
      </c>
      <c r="D154" s="50">
        <v>11</v>
      </c>
      <c r="E154" s="43" t="s">
        <v>132</v>
      </c>
      <c r="F154" s="44" t="s">
        <v>72</v>
      </c>
      <c r="G154" s="43" t="s">
        <v>255</v>
      </c>
      <c r="I154" s="44">
        <v>1</v>
      </c>
      <c r="J154" s="45">
        <v>2475600</v>
      </c>
      <c r="K154" s="46">
        <v>2475600</v>
      </c>
      <c r="L154" s="46">
        <v>2475600</v>
      </c>
      <c r="M154" s="46">
        <v>2475600</v>
      </c>
      <c r="N154" s="46"/>
      <c r="O154" s="46"/>
      <c r="P154" s="48"/>
    </row>
    <row r="155" spans="1:16" s="43" customFormat="1" ht="31.5">
      <c r="A155" s="73">
        <v>2019</v>
      </c>
      <c r="B155" s="49" t="s">
        <v>78</v>
      </c>
      <c r="C155" s="43" t="s">
        <v>118</v>
      </c>
      <c r="D155" s="50">
        <v>48</v>
      </c>
      <c r="E155" s="43" t="s">
        <v>112</v>
      </c>
      <c r="F155" s="44" t="s">
        <v>113</v>
      </c>
      <c r="G155" s="43" t="s">
        <v>231</v>
      </c>
      <c r="I155" s="44">
        <v>6</v>
      </c>
      <c r="J155" s="45">
        <v>863535</v>
      </c>
      <c r="K155" s="46">
        <v>5863535</v>
      </c>
      <c r="L155" s="46">
        <v>5763535</v>
      </c>
      <c r="M155" s="46">
        <v>2410918.4899999998</v>
      </c>
      <c r="N155" s="46">
        <v>5098250</v>
      </c>
      <c r="O155" s="46">
        <f t="shared" si="2"/>
        <v>-665285</v>
      </c>
      <c r="P155" s="48">
        <f t="shared" si="3"/>
        <v>1.1304928161624086</v>
      </c>
    </row>
    <row r="156" spans="1:16" s="43" customFormat="1" ht="31.5">
      <c r="A156" s="73">
        <v>2019</v>
      </c>
      <c r="B156" s="49" t="s">
        <v>78</v>
      </c>
      <c r="C156" s="43" t="s">
        <v>83</v>
      </c>
      <c r="D156" s="50">
        <v>11</v>
      </c>
      <c r="E156" s="43" t="s">
        <v>183</v>
      </c>
      <c r="F156" s="44" t="s">
        <v>184</v>
      </c>
      <c r="G156" s="43" t="s">
        <v>251</v>
      </c>
      <c r="I156" s="44">
        <v>1</v>
      </c>
      <c r="J156" s="45">
        <v>3745650</v>
      </c>
      <c r="K156" s="46">
        <v>3745650</v>
      </c>
      <c r="L156" s="46">
        <v>3745650</v>
      </c>
      <c r="M156" s="46">
        <v>3745300.61</v>
      </c>
      <c r="N156" s="46">
        <v>3745650</v>
      </c>
      <c r="O156" s="46">
        <f t="shared" si="2"/>
        <v>0</v>
      </c>
      <c r="P156" s="48">
        <f t="shared" si="3"/>
        <v>1</v>
      </c>
    </row>
    <row r="157" spans="1:16" s="43" customFormat="1" ht="31.5">
      <c r="A157" s="73">
        <v>2019</v>
      </c>
      <c r="B157" s="49" t="s">
        <v>78</v>
      </c>
      <c r="C157" s="43" t="s">
        <v>83</v>
      </c>
      <c r="D157" s="50">
        <v>11</v>
      </c>
      <c r="E157" s="43" t="s">
        <v>183</v>
      </c>
      <c r="F157" s="44" t="s">
        <v>184</v>
      </c>
      <c r="G157" s="43" t="s">
        <v>256</v>
      </c>
      <c r="I157" s="44">
        <v>1</v>
      </c>
      <c r="J157" s="45">
        <v>110000</v>
      </c>
      <c r="K157" s="46">
        <v>110000</v>
      </c>
      <c r="L157" s="46">
        <v>110000</v>
      </c>
      <c r="M157" s="46">
        <v>110000</v>
      </c>
      <c r="N157" s="46"/>
      <c r="O157" s="46"/>
      <c r="P157" s="48"/>
    </row>
    <row r="158" spans="1:16" s="43" customFormat="1" ht="31.5">
      <c r="A158" s="73">
        <v>2019</v>
      </c>
      <c r="B158" s="49" t="s">
        <v>78</v>
      </c>
      <c r="C158" s="43" t="s">
        <v>83</v>
      </c>
      <c r="D158" s="50">
        <v>11</v>
      </c>
      <c r="E158" s="43" t="s">
        <v>149</v>
      </c>
      <c r="F158" s="44" t="s">
        <v>150</v>
      </c>
      <c r="G158" s="43" t="s">
        <v>252</v>
      </c>
      <c r="I158" s="44">
        <v>12</v>
      </c>
      <c r="J158" s="45">
        <v>27810205</v>
      </c>
      <c r="K158" s="46">
        <v>27810205</v>
      </c>
      <c r="L158" s="46">
        <v>27810205</v>
      </c>
      <c r="M158" s="46">
        <v>27322385.550000001</v>
      </c>
      <c r="N158" s="46">
        <v>40907083</v>
      </c>
      <c r="O158" s="46">
        <f t="shared" si="2"/>
        <v>13096878</v>
      </c>
      <c r="P158" s="48">
        <f t="shared" si="3"/>
        <v>0.67983837908950873</v>
      </c>
    </row>
    <row r="159" spans="1:16" s="43" customFormat="1" ht="31.5">
      <c r="A159" s="73">
        <v>2019</v>
      </c>
      <c r="B159" s="49" t="s">
        <v>78</v>
      </c>
      <c r="C159" s="43" t="s">
        <v>83</v>
      </c>
      <c r="D159" s="50">
        <v>11</v>
      </c>
      <c r="E159" s="43" t="s">
        <v>162</v>
      </c>
      <c r="F159" s="44" t="s">
        <v>163</v>
      </c>
      <c r="G159" s="43" t="s">
        <v>252</v>
      </c>
      <c r="I159" s="44">
        <v>15</v>
      </c>
      <c r="J159" s="45">
        <v>3287212</v>
      </c>
      <c r="K159" s="46">
        <v>2359259.5</v>
      </c>
      <c r="L159" s="46">
        <v>2359259.5</v>
      </c>
      <c r="M159" s="46">
        <v>2274954.15</v>
      </c>
      <c r="N159" s="46">
        <v>2823234.82</v>
      </c>
      <c r="O159" s="46">
        <f t="shared" si="2"/>
        <v>463975.31999999983</v>
      </c>
      <c r="P159" s="48">
        <f t="shared" si="3"/>
        <v>0.83565826097313445</v>
      </c>
    </row>
    <row r="160" spans="1:16" s="43" customFormat="1" ht="63">
      <c r="A160" s="73">
        <v>2019</v>
      </c>
      <c r="B160" s="49" t="s">
        <v>78</v>
      </c>
      <c r="C160" s="43" t="s">
        <v>128</v>
      </c>
      <c r="D160" s="50">
        <v>38</v>
      </c>
      <c r="E160" s="43" t="s">
        <v>129</v>
      </c>
      <c r="F160" s="44" t="s">
        <v>130</v>
      </c>
      <c r="G160" s="43" t="s">
        <v>243</v>
      </c>
      <c r="I160" s="44">
        <v>15</v>
      </c>
      <c r="J160" s="45">
        <v>2408780</v>
      </c>
      <c r="K160" s="46">
        <v>2408780</v>
      </c>
      <c r="L160" s="46">
        <v>2408780</v>
      </c>
      <c r="M160" s="46">
        <v>1650760.45</v>
      </c>
      <c r="N160" s="46"/>
      <c r="O160" s="46"/>
      <c r="P160" s="48"/>
    </row>
    <row r="161" spans="1:16" s="43" customFormat="1" ht="31.5">
      <c r="A161" s="75">
        <v>2019</v>
      </c>
      <c r="B161" s="49" t="s">
        <v>78</v>
      </c>
      <c r="C161" s="43" t="s">
        <v>276</v>
      </c>
      <c r="D161" s="50">
        <v>36</v>
      </c>
      <c r="E161" s="43" t="s">
        <v>169</v>
      </c>
      <c r="F161" s="44" t="s">
        <v>277</v>
      </c>
      <c r="G161" s="43" t="s">
        <v>206</v>
      </c>
      <c r="I161" s="44">
        <v>1</v>
      </c>
      <c r="J161" s="45">
        <v>15153319.17</v>
      </c>
      <c r="K161" s="46">
        <v>15153319.17</v>
      </c>
      <c r="L161" s="46">
        <v>15153319.17</v>
      </c>
      <c r="M161" s="46">
        <v>15153319.17</v>
      </c>
      <c r="N161" s="46">
        <v>15153319.17</v>
      </c>
      <c r="O161" s="46">
        <f t="shared" si="2"/>
        <v>0</v>
      </c>
      <c r="P161" s="48">
        <f t="shared" si="3"/>
        <v>1</v>
      </c>
    </row>
    <row r="162" spans="1:16" s="43" customFormat="1" ht="31.5">
      <c r="A162" s="75">
        <v>2019</v>
      </c>
      <c r="B162" s="49" t="s">
        <v>78</v>
      </c>
      <c r="C162" s="43" t="s">
        <v>137</v>
      </c>
      <c r="D162" s="50">
        <v>12</v>
      </c>
      <c r="E162" s="43" t="s">
        <v>146</v>
      </c>
      <c r="F162" s="44" t="s">
        <v>147</v>
      </c>
      <c r="G162" s="43" t="s">
        <v>275</v>
      </c>
      <c r="I162" s="44">
        <v>46</v>
      </c>
      <c r="J162" s="45">
        <v>39111970.530000001</v>
      </c>
      <c r="K162" s="46">
        <v>461095410.44</v>
      </c>
      <c r="L162" s="46">
        <v>461095410.44</v>
      </c>
      <c r="M162" s="46">
        <v>461095410.44</v>
      </c>
      <c r="N162" s="46">
        <v>474766552.52999997</v>
      </c>
      <c r="O162" s="46">
        <f t="shared" si="2"/>
        <v>13671142.089999974</v>
      </c>
      <c r="P162" s="48">
        <f t="shared" si="3"/>
        <v>0.97120449615258841</v>
      </c>
    </row>
    <row r="163" spans="1:16" s="43" customFormat="1" ht="31.5">
      <c r="A163" s="75">
        <v>2019</v>
      </c>
      <c r="B163" s="49" t="s">
        <v>78</v>
      </c>
      <c r="C163" s="43" t="s">
        <v>83</v>
      </c>
      <c r="D163" s="50">
        <v>11</v>
      </c>
      <c r="E163" s="43" t="s">
        <v>134</v>
      </c>
      <c r="F163" s="44" t="s">
        <v>43</v>
      </c>
      <c r="G163" s="43" t="s">
        <v>258</v>
      </c>
      <c r="I163" s="44">
        <v>66</v>
      </c>
      <c r="J163" s="45">
        <v>49608442.660000011</v>
      </c>
      <c r="K163" s="46">
        <v>53462387.160000004</v>
      </c>
      <c r="L163" s="46">
        <v>53462387.160000004</v>
      </c>
      <c r="M163" s="46">
        <v>53462387.160000004</v>
      </c>
      <c r="N163" s="46">
        <v>2351317904.25</v>
      </c>
      <c r="O163" s="46">
        <f>N163-(L163+L164+L165+L166+L167+L168+L169+L170+L171)</f>
        <v>220740171.8300004</v>
      </c>
      <c r="P163" s="48">
        <f>(L163+L164+L165+L166+L167+L168+L169+L170+L171)/N163</f>
        <v>0.90612066048958617</v>
      </c>
    </row>
    <row r="164" spans="1:16" s="43" customFormat="1" ht="47.25">
      <c r="A164" s="75">
        <v>2019</v>
      </c>
      <c r="B164" s="49" t="s">
        <v>78</v>
      </c>
      <c r="C164" s="43" t="s">
        <v>83</v>
      </c>
      <c r="D164" s="50">
        <v>11</v>
      </c>
      <c r="E164" s="43" t="s">
        <v>134</v>
      </c>
      <c r="F164" s="44" t="s">
        <v>43</v>
      </c>
      <c r="G164" s="43" t="s">
        <v>259</v>
      </c>
      <c r="I164" s="44">
        <v>55</v>
      </c>
      <c r="J164" s="45">
        <v>56249178.499999993</v>
      </c>
      <c r="K164" s="46">
        <v>56249178.5</v>
      </c>
      <c r="L164" s="46">
        <v>56249178.5</v>
      </c>
      <c r="M164" s="46">
        <v>56249178.5</v>
      </c>
      <c r="N164" s="46"/>
      <c r="O164" s="46"/>
      <c r="P164" s="48"/>
    </row>
    <row r="165" spans="1:16" s="43" customFormat="1" ht="31.5">
      <c r="A165" s="75">
        <v>2019</v>
      </c>
      <c r="B165" s="49" t="s">
        <v>78</v>
      </c>
      <c r="C165" s="43" t="s">
        <v>83</v>
      </c>
      <c r="D165" s="50">
        <v>11</v>
      </c>
      <c r="E165" s="43" t="s">
        <v>134</v>
      </c>
      <c r="F165" s="44" t="s">
        <v>43</v>
      </c>
      <c r="G165" s="43" t="s">
        <v>260</v>
      </c>
      <c r="I165" s="44">
        <v>76</v>
      </c>
      <c r="J165" s="45">
        <v>263099477.10000002</v>
      </c>
      <c r="K165" s="46">
        <v>294943690.94999999</v>
      </c>
      <c r="L165" s="46">
        <v>294324862.93000001</v>
      </c>
      <c r="M165" s="46">
        <v>279229812.71999997</v>
      </c>
      <c r="N165" s="46"/>
      <c r="O165" s="46"/>
      <c r="P165" s="48"/>
    </row>
    <row r="166" spans="1:16" s="43" customFormat="1" ht="31.5">
      <c r="A166" s="75">
        <v>2019</v>
      </c>
      <c r="B166" s="49" t="s">
        <v>78</v>
      </c>
      <c r="C166" s="43" t="s">
        <v>83</v>
      </c>
      <c r="D166" s="50">
        <v>11</v>
      </c>
      <c r="E166" s="43" t="s">
        <v>134</v>
      </c>
      <c r="F166" s="44" t="s">
        <v>43</v>
      </c>
      <c r="G166" s="43" t="s">
        <v>261</v>
      </c>
      <c r="I166" s="44">
        <v>51</v>
      </c>
      <c r="J166" s="45">
        <v>8657469.3900000006</v>
      </c>
      <c r="K166" s="46">
        <v>40207430.409999989</v>
      </c>
      <c r="L166" s="46">
        <v>40207430.409999989</v>
      </c>
      <c r="M166" s="46">
        <v>33976318.789999992</v>
      </c>
      <c r="N166" s="46"/>
      <c r="O166" s="46"/>
      <c r="P166" s="48"/>
    </row>
    <row r="167" spans="1:16" s="43" customFormat="1" ht="31.5">
      <c r="A167" s="75">
        <v>2019</v>
      </c>
      <c r="B167" s="49" t="s">
        <v>78</v>
      </c>
      <c r="C167" s="43" t="s">
        <v>83</v>
      </c>
      <c r="D167" s="50">
        <v>11</v>
      </c>
      <c r="E167" s="43" t="s">
        <v>134</v>
      </c>
      <c r="F167" s="44" t="s">
        <v>43</v>
      </c>
      <c r="G167" s="43" t="s">
        <v>254</v>
      </c>
      <c r="I167" s="44">
        <v>103</v>
      </c>
      <c r="J167" s="45">
        <v>1409470179.8399997</v>
      </c>
      <c r="K167" s="46">
        <v>1439619130.1899996</v>
      </c>
      <c r="L167" s="46">
        <v>1439619128.3299997</v>
      </c>
      <c r="M167" s="46">
        <v>1380524650.9899995</v>
      </c>
      <c r="N167" s="46"/>
      <c r="O167" s="46"/>
      <c r="P167" s="48"/>
    </row>
    <row r="168" spans="1:16" s="43" customFormat="1" ht="31.5">
      <c r="A168" s="75">
        <v>2019</v>
      </c>
      <c r="B168" s="49" t="s">
        <v>78</v>
      </c>
      <c r="C168" s="43" t="s">
        <v>83</v>
      </c>
      <c r="D168" s="50">
        <v>11</v>
      </c>
      <c r="E168" s="43" t="s">
        <v>134</v>
      </c>
      <c r="F168" s="44" t="s">
        <v>43</v>
      </c>
      <c r="G168" s="43" t="s">
        <v>262</v>
      </c>
      <c r="I168" s="44">
        <v>59</v>
      </c>
      <c r="J168" s="45">
        <v>1555000.01</v>
      </c>
      <c r="K168" s="46">
        <v>6382390</v>
      </c>
      <c r="L168" s="46">
        <v>6382390</v>
      </c>
      <c r="M168" s="46">
        <v>6382390</v>
      </c>
      <c r="N168" s="46"/>
      <c r="O168" s="46"/>
      <c r="P168" s="48"/>
    </row>
    <row r="169" spans="1:16" s="43" customFormat="1" ht="31.5">
      <c r="A169" s="75">
        <v>2019</v>
      </c>
      <c r="B169" s="49" t="s">
        <v>78</v>
      </c>
      <c r="C169" s="43" t="s">
        <v>83</v>
      </c>
      <c r="D169" s="50">
        <v>11</v>
      </c>
      <c r="E169" s="43" t="s">
        <v>134</v>
      </c>
      <c r="F169" s="44" t="s">
        <v>43</v>
      </c>
      <c r="G169" s="43" t="s">
        <v>263</v>
      </c>
      <c r="I169" s="44">
        <v>9</v>
      </c>
      <c r="J169" s="45">
        <v>8794926</v>
      </c>
      <c r="K169" s="46">
        <v>8815877.9100000001</v>
      </c>
      <c r="L169" s="46">
        <v>8815487.8499999996</v>
      </c>
      <c r="M169" s="46">
        <v>8815487.8499999996</v>
      </c>
      <c r="N169" s="46"/>
      <c r="O169" s="46"/>
      <c r="P169" s="48"/>
    </row>
    <row r="170" spans="1:16" s="43" customFormat="1" ht="31.5">
      <c r="A170" s="75">
        <v>2019</v>
      </c>
      <c r="B170" s="49" t="s">
        <v>78</v>
      </c>
      <c r="C170" s="43" t="s">
        <v>83</v>
      </c>
      <c r="D170" s="50">
        <v>11</v>
      </c>
      <c r="E170" s="43" t="s">
        <v>134</v>
      </c>
      <c r="F170" s="44" t="s">
        <v>43</v>
      </c>
      <c r="G170" s="43" t="s">
        <v>264</v>
      </c>
      <c r="I170" s="44">
        <v>1</v>
      </c>
      <c r="J170" s="45">
        <v>22328893</v>
      </c>
      <c r="K170" s="46">
        <v>25446222.440000001</v>
      </c>
      <c r="L170" s="46">
        <v>25446222.440000001</v>
      </c>
      <c r="M170" s="46">
        <v>25446222.440000001</v>
      </c>
      <c r="N170" s="46"/>
      <c r="O170" s="46"/>
      <c r="P170" s="48"/>
    </row>
    <row r="171" spans="1:16" s="43" customFormat="1" ht="31.5">
      <c r="A171" s="75">
        <v>2019</v>
      </c>
      <c r="B171" s="49" t="s">
        <v>78</v>
      </c>
      <c r="C171" s="43" t="s">
        <v>83</v>
      </c>
      <c r="D171" s="50">
        <v>11</v>
      </c>
      <c r="E171" s="43" t="s">
        <v>134</v>
      </c>
      <c r="F171" s="44" t="s">
        <v>43</v>
      </c>
      <c r="G171" s="43" t="s">
        <v>265</v>
      </c>
      <c r="I171" s="44">
        <v>1</v>
      </c>
      <c r="J171" s="45">
        <v>196135117</v>
      </c>
      <c r="K171" s="46">
        <v>206070644.80000001</v>
      </c>
      <c r="L171" s="46">
        <v>206070644.80000001</v>
      </c>
      <c r="M171" s="46">
        <v>206070644.80000001</v>
      </c>
      <c r="N171" s="46"/>
      <c r="O171" s="46"/>
      <c r="P171" s="48"/>
    </row>
    <row r="172" spans="1:16" s="43" customFormat="1" ht="31.5">
      <c r="A172" s="75">
        <v>2019</v>
      </c>
      <c r="B172" s="49" t="s">
        <v>78</v>
      </c>
      <c r="C172" s="43" t="s">
        <v>166</v>
      </c>
      <c r="D172" s="50">
        <v>4</v>
      </c>
      <c r="E172" s="43" t="s">
        <v>169</v>
      </c>
      <c r="F172" s="44" t="s">
        <v>170</v>
      </c>
      <c r="G172" s="43" t="s">
        <v>206</v>
      </c>
      <c r="I172" s="44">
        <v>1</v>
      </c>
      <c r="J172" s="45">
        <v>71362227.299999997</v>
      </c>
      <c r="K172" s="46">
        <v>86742502.5</v>
      </c>
      <c r="L172" s="46">
        <v>86742502.5</v>
      </c>
      <c r="M172" s="46">
        <v>86742502.5</v>
      </c>
      <c r="N172" s="46">
        <v>86742502.5</v>
      </c>
      <c r="O172" s="46">
        <f t="shared" si="2"/>
        <v>0</v>
      </c>
      <c r="P172" s="48">
        <f t="shared" si="3"/>
        <v>1</v>
      </c>
    </row>
    <row r="173" spans="1:16" s="43" customFormat="1" ht="31.5">
      <c r="A173" s="75">
        <v>2019</v>
      </c>
      <c r="B173" s="49" t="s">
        <v>78</v>
      </c>
      <c r="C173" s="43" t="s">
        <v>155</v>
      </c>
      <c r="D173" s="50">
        <v>20</v>
      </c>
      <c r="E173" s="43" t="s">
        <v>178</v>
      </c>
      <c r="F173" s="44" t="s">
        <v>62</v>
      </c>
      <c r="G173" s="43" t="s">
        <v>206</v>
      </c>
      <c r="I173" s="44">
        <v>1</v>
      </c>
      <c r="J173" s="45">
        <v>120000</v>
      </c>
      <c r="K173" s="46">
        <v>189000</v>
      </c>
      <c r="L173" s="46">
        <v>189000</v>
      </c>
      <c r="M173" s="46">
        <v>120000</v>
      </c>
      <c r="N173" s="46">
        <v>189000</v>
      </c>
      <c r="O173" s="46">
        <f t="shared" si="2"/>
        <v>0</v>
      </c>
      <c r="P173" s="48">
        <f t="shared" si="3"/>
        <v>1</v>
      </c>
    </row>
    <row r="174" spans="1:16" s="43" customFormat="1" ht="63">
      <c r="A174" s="75">
        <v>2019</v>
      </c>
      <c r="B174" s="49" t="s">
        <v>78</v>
      </c>
      <c r="C174" s="43" t="s">
        <v>166</v>
      </c>
      <c r="D174" s="50">
        <v>4</v>
      </c>
      <c r="E174" s="43" t="s">
        <v>187</v>
      </c>
      <c r="F174" s="44" t="s">
        <v>62</v>
      </c>
      <c r="G174" s="43" t="s">
        <v>206</v>
      </c>
      <c r="I174" s="44">
        <v>7</v>
      </c>
      <c r="J174" s="45">
        <v>97700000</v>
      </c>
      <c r="K174" s="46">
        <v>97700000</v>
      </c>
      <c r="L174" s="46">
        <v>97700000</v>
      </c>
      <c r="M174" s="46">
        <v>77681943.400000006</v>
      </c>
      <c r="N174" s="46">
        <v>97700000</v>
      </c>
      <c r="O174" s="46">
        <f t="shared" si="2"/>
        <v>0</v>
      </c>
      <c r="P174" s="48">
        <f t="shared" si="3"/>
        <v>1</v>
      </c>
    </row>
    <row r="175" spans="1:16" s="43" customFormat="1" ht="47.25">
      <c r="A175" s="75">
        <v>2019</v>
      </c>
      <c r="B175" s="49" t="s">
        <v>78</v>
      </c>
      <c r="C175" s="43" t="s">
        <v>137</v>
      </c>
      <c r="D175" s="50">
        <v>12</v>
      </c>
      <c r="E175" s="43" t="s">
        <v>141</v>
      </c>
      <c r="F175" s="44" t="s">
        <v>62</v>
      </c>
      <c r="G175" s="43" t="s">
        <v>241</v>
      </c>
      <c r="I175" s="44">
        <v>16</v>
      </c>
      <c r="J175" s="45">
        <v>4867974</v>
      </c>
      <c r="K175" s="46">
        <v>11566198.129999999</v>
      </c>
      <c r="L175" s="46">
        <v>11566198.129999999</v>
      </c>
      <c r="M175" s="46">
        <v>11566198.129999999</v>
      </c>
      <c r="N175" s="46">
        <v>11566198.130000001</v>
      </c>
      <c r="O175" s="46">
        <f t="shared" si="2"/>
        <v>0</v>
      </c>
      <c r="P175" s="48">
        <f t="shared" si="3"/>
        <v>0.99999999999999989</v>
      </c>
    </row>
    <row r="176" spans="1:16" s="43" customFormat="1" ht="31.5">
      <c r="A176" s="75">
        <v>2019</v>
      </c>
      <c r="B176" s="49" t="s">
        <v>78</v>
      </c>
      <c r="C176" s="43" t="s">
        <v>137</v>
      </c>
      <c r="D176" s="50">
        <v>12</v>
      </c>
      <c r="E176" s="43" t="s">
        <v>144</v>
      </c>
      <c r="F176" s="44" t="s">
        <v>63</v>
      </c>
      <c r="G176" s="43" t="s">
        <v>241</v>
      </c>
      <c r="I176" s="44">
        <v>22</v>
      </c>
      <c r="J176" s="45">
        <v>4015766.68</v>
      </c>
      <c r="K176" s="46">
        <v>6479181.6799999997</v>
      </c>
      <c r="L176" s="46">
        <v>6479181.6799999997</v>
      </c>
      <c r="M176" s="46">
        <v>6404369.0599999996</v>
      </c>
      <c r="N176" s="46">
        <v>6479181.6799999997</v>
      </c>
      <c r="O176" s="46">
        <f t="shared" ref="O176:O187" si="4">N176-L176</f>
        <v>0</v>
      </c>
      <c r="P176" s="48">
        <f t="shared" ref="P176:P187" si="5">L176/N176</f>
        <v>1</v>
      </c>
    </row>
    <row r="177" spans="1:16" s="43" customFormat="1" ht="63">
      <c r="A177" s="75">
        <v>2019</v>
      </c>
      <c r="B177" s="49" t="s">
        <v>78</v>
      </c>
      <c r="C177" s="43" t="s">
        <v>137</v>
      </c>
      <c r="D177" s="50">
        <v>12</v>
      </c>
      <c r="E177" s="43" t="s">
        <v>190</v>
      </c>
      <c r="F177" s="44" t="s">
        <v>191</v>
      </c>
      <c r="G177" s="43" t="s">
        <v>241</v>
      </c>
      <c r="I177" s="44">
        <v>4</v>
      </c>
      <c r="J177" s="45">
        <v>0</v>
      </c>
      <c r="K177" s="46">
        <v>28535290</v>
      </c>
      <c r="L177" s="46">
        <v>28535290</v>
      </c>
      <c r="M177" s="46">
        <v>27304500.699999999</v>
      </c>
      <c r="N177" s="46">
        <v>28535290</v>
      </c>
      <c r="O177" s="46">
        <f t="shared" si="4"/>
        <v>0</v>
      </c>
      <c r="P177" s="48">
        <f t="shared" si="5"/>
        <v>1</v>
      </c>
    </row>
    <row r="178" spans="1:16" s="43" customFormat="1" ht="63">
      <c r="A178" s="75">
        <v>2019</v>
      </c>
      <c r="B178" s="49" t="s">
        <v>78</v>
      </c>
      <c r="C178" s="43" t="s">
        <v>151</v>
      </c>
      <c r="D178" s="50">
        <v>8</v>
      </c>
      <c r="E178" s="43" t="s">
        <v>153</v>
      </c>
      <c r="F178" s="44" t="s">
        <v>154</v>
      </c>
      <c r="G178" s="43" t="s">
        <v>233</v>
      </c>
      <c r="I178" s="44">
        <v>1</v>
      </c>
      <c r="J178" s="45">
        <v>700000</v>
      </c>
      <c r="K178" s="46">
        <v>700000</v>
      </c>
      <c r="L178" s="46">
        <v>0</v>
      </c>
      <c r="M178" s="46">
        <v>0</v>
      </c>
      <c r="N178" s="46"/>
      <c r="O178" s="46"/>
      <c r="P178" s="48"/>
    </row>
    <row r="179" spans="1:16" s="43" customFormat="1" ht="31.5">
      <c r="A179" s="75">
        <v>2019</v>
      </c>
      <c r="B179" s="49" t="s">
        <v>78</v>
      </c>
      <c r="C179" s="43" t="s">
        <v>83</v>
      </c>
      <c r="D179" s="50">
        <v>11</v>
      </c>
      <c r="E179" s="43" t="s">
        <v>158</v>
      </c>
      <c r="F179" s="44" t="s">
        <v>159</v>
      </c>
      <c r="G179" s="43" t="s">
        <v>252</v>
      </c>
      <c r="I179" s="44">
        <v>20</v>
      </c>
      <c r="J179" s="45">
        <v>7017831</v>
      </c>
      <c r="K179" s="46">
        <v>9228421.0500000007</v>
      </c>
      <c r="L179" s="46">
        <v>9228421.0500000007</v>
      </c>
      <c r="M179" s="46">
        <v>9032720.5299999993</v>
      </c>
      <c r="N179" s="46">
        <v>9228421.0500000007</v>
      </c>
      <c r="O179" s="46">
        <f t="shared" si="4"/>
        <v>0</v>
      </c>
      <c r="P179" s="48">
        <f t="shared" si="5"/>
        <v>1</v>
      </c>
    </row>
    <row r="180" spans="1:16" s="43" customFormat="1" ht="31.5">
      <c r="A180" s="75">
        <v>2019</v>
      </c>
      <c r="B180" s="49" t="s">
        <v>78</v>
      </c>
      <c r="C180" s="43" t="s">
        <v>83</v>
      </c>
      <c r="D180" s="50">
        <v>11</v>
      </c>
      <c r="E180" s="43" t="s">
        <v>179</v>
      </c>
      <c r="F180" s="44" t="s">
        <v>180</v>
      </c>
      <c r="G180" s="43" t="s">
        <v>250</v>
      </c>
      <c r="I180" s="44">
        <v>1</v>
      </c>
      <c r="J180" s="45">
        <v>0</v>
      </c>
      <c r="K180" s="46">
        <v>3420664</v>
      </c>
      <c r="L180" s="46">
        <v>3420664</v>
      </c>
      <c r="M180" s="46">
        <v>3420664</v>
      </c>
      <c r="N180" s="46">
        <v>3418137</v>
      </c>
      <c r="O180" s="46">
        <f t="shared" si="4"/>
        <v>-2527</v>
      </c>
      <c r="P180" s="48">
        <f t="shared" si="5"/>
        <v>1.0007392916082649</v>
      </c>
    </row>
    <row r="181" spans="1:16" s="43" customFormat="1" ht="63">
      <c r="A181" s="75">
        <v>2019</v>
      </c>
      <c r="B181" s="49" t="s">
        <v>78</v>
      </c>
      <c r="C181" s="43" t="s">
        <v>90</v>
      </c>
      <c r="D181" s="50">
        <v>23</v>
      </c>
      <c r="E181" s="43" t="s">
        <v>171</v>
      </c>
      <c r="F181" s="44" t="s">
        <v>172</v>
      </c>
      <c r="G181" s="43" t="s">
        <v>237</v>
      </c>
      <c r="I181" s="44">
        <v>1</v>
      </c>
      <c r="J181" s="45">
        <v>7331209.75</v>
      </c>
      <c r="K181" s="46">
        <v>7331209.75</v>
      </c>
      <c r="L181" s="46">
        <v>7222108.7999999998</v>
      </c>
      <c r="M181" s="46">
        <v>7222108.7999999998</v>
      </c>
      <c r="N181" s="46">
        <v>7222108.7999999998</v>
      </c>
      <c r="O181" s="46">
        <f t="shared" si="4"/>
        <v>0</v>
      </c>
      <c r="P181" s="48">
        <f t="shared" si="5"/>
        <v>1</v>
      </c>
    </row>
    <row r="182" spans="1:16" s="43" customFormat="1" ht="47.25">
      <c r="A182" s="75">
        <v>2019</v>
      </c>
      <c r="B182" s="49" t="s">
        <v>78</v>
      </c>
      <c r="C182" s="43" t="s">
        <v>83</v>
      </c>
      <c r="D182" s="50">
        <v>11</v>
      </c>
      <c r="E182" s="43" t="s">
        <v>174</v>
      </c>
      <c r="F182" s="44" t="s">
        <v>175</v>
      </c>
      <c r="G182" s="43" t="s">
        <v>247</v>
      </c>
      <c r="I182" s="44">
        <v>1</v>
      </c>
      <c r="J182" s="45">
        <v>7239781.29</v>
      </c>
      <c r="K182" s="46">
        <v>7239781.29</v>
      </c>
      <c r="L182" s="46">
        <v>7239781.29</v>
      </c>
      <c r="M182" s="46">
        <v>7239781.29</v>
      </c>
      <c r="N182" s="46">
        <v>607239781.28999996</v>
      </c>
      <c r="O182" s="46">
        <f>N182-(L182+L183+L184)</f>
        <v>0</v>
      </c>
      <c r="P182" s="48">
        <f>(L182+L183+L184)/N182</f>
        <v>1</v>
      </c>
    </row>
    <row r="183" spans="1:16" s="43" customFormat="1" ht="47.25">
      <c r="A183" s="75">
        <v>2019</v>
      </c>
      <c r="B183" s="49" t="s">
        <v>78</v>
      </c>
      <c r="C183" s="43" t="s">
        <v>83</v>
      </c>
      <c r="D183" s="50">
        <v>11</v>
      </c>
      <c r="E183" s="43" t="s">
        <v>174</v>
      </c>
      <c r="F183" s="44" t="s">
        <v>175</v>
      </c>
      <c r="G183" s="43" t="s">
        <v>248</v>
      </c>
      <c r="I183" s="44">
        <v>1</v>
      </c>
      <c r="J183" s="45">
        <v>300000000</v>
      </c>
      <c r="K183" s="46">
        <v>300000000</v>
      </c>
      <c r="L183" s="46">
        <v>300000000</v>
      </c>
      <c r="M183" s="46">
        <v>300000000</v>
      </c>
      <c r="N183" s="46"/>
      <c r="O183" s="46"/>
      <c r="P183" s="48"/>
    </row>
    <row r="184" spans="1:16" s="43" customFormat="1" ht="47.25">
      <c r="A184" s="75">
        <v>2019</v>
      </c>
      <c r="B184" s="49" t="s">
        <v>78</v>
      </c>
      <c r="C184" s="43" t="s">
        <v>83</v>
      </c>
      <c r="D184" s="50">
        <v>11</v>
      </c>
      <c r="E184" s="43" t="s">
        <v>174</v>
      </c>
      <c r="F184" s="44" t="s">
        <v>175</v>
      </c>
      <c r="G184" s="43" t="s">
        <v>249</v>
      </c>
      <c r="I184" s="44">
        <v>1</v>
      </c>
      <c r="J184" s="45">
        <v>300000000</v>
      </c>
      <c r="K184" s="46">
        <v>300000000</v>
      </c>
      <c r="L184" s="46">
        <v>300000000</v>
      </c>
      <c r="M184" s="46">
        <v>300000000</v>
      </c>
      <c r="N184" s="46"/>
      <c r="O184" s="46"/>
      <c r="P184" s="48"/>
    </row>
    <row r="185" spans="1:16" s="43" customFormat="1" ht="47.25">
      <c r="A185" s="75">
        <v>2019</v>
      </c>
      <c r="B185" s="49" t="s">
        <v>78</v>
      </c>
      <c r="C185" s="43" t="s">
        <v>83</v>
      </c>
      <c r="D185" s="50">
        <v>11</v>
      </c>
      <c r="E185" s="43" t="s">
        <v>174</v>
      </c>
      <c r="F185" s="44" t="s">
        <v>175</v>
      </c>
      <c r="G185" s="43" t="s">
        <v>250</v>
      </c>
      <c r="I185" s="44">
        <v>4</v>
      </c>
      <c r="J185" s="45">
        <v>0</v>
      </c>
      <c r="K185" s="46">
        <v>216250</v>
      </c>
      <c r="L185" s="46">
        <v>216250</v>
      </c>
      <c r="M185" s="46">
        <v>170742.88999999998</v>
      </c>
      <c r="N185" s="46"/>
      <c r="O185" s="46"/>
      <c r="P185" s="48"/>
    </row>
    <row r="186" spans="1:16" s="43" customFormat="1" ht="63">
      <c r="A186" s="75">
        <v>2019</v>
      </c>
      <c r="B186" s="49" t="s">
        <v>78</v>
      </c>
      <c r="C186" s="43" t="s">
        <v>90</v>
      </c>
      <c r="D186" s="50">
        <v>23</v>
      </c>
      <c r="E186" s="43" t="s">
        <v>104</v>
      </c>
      <c r="F186" s="44" t="s">
        <v>58</v>
      </c>
      <c r="G186" s="43" t="s">
        <v>206</v>
      </c>
      <c r="I186" s="44">
        <v>6</v>
      </c>
      <c r="J186" s="45">
        <v>117218872</v>
      </c>
      <c r="K186" s="46">
        <v>703168319.94000006</v>
      </c>
      <c r="L186" s="46">
        <v>634482569</v>
      </c>
      <c r="M186" s="46">
        <v>412240659.84000003</v>
      </c>
      <c r="N186" s="46">
        <v>634482569</v>
      </c>
      <c r="O186" s="46">
        <f t="shared" si="4"/>
        <v>0</v>
      </c>
      <c r="P186" s="48">
        <f t="shared" si="5"/>
        <v>1</v>
      </c>
    </row>
    <row r="187" spans="1:16" s="43" customFormat="1" ht="31.5">
      <c r="A187" s="75">
        <v>2019</v>
      </c>
      <c r="B187" s="49" t="s">
        <v>78</v>
      </c>
      <c r="C187" s="43" t="s">
        <v>90</v>
      </c>
      <c r="D187" s="50">
        <v>23</v>
      </c>
      <c r="E187" s="43" t="s">
        <v>136</v>
      </c>
      <c r="F187" s="44" t="s">
        <v>70</v>
      </c>
      <c r="G187" s="43" t="s">
        <v>269</v>
      </c>
      <c r="I187" s="44">
        <v>5</v>
      </c>
      <c r="J187" s="45">
        <v>1022040</v>
      </c>
      <c r="K187" s="46">
        <v>1022040</v>
      </c>
      <c r="L187" s="46">
        <v>1022040</v>
      </c>
      <c r="M187" s="46">
        <v>910680</v>
      </c>
      <c r="N187" s="46">
        <v>825000</v>
      </c>
      <c r="O187" s="46">
        <f t="shared" si="4"/>
        <v>-197040</v>
      </c>
      <c r="P187" s="48">
        <f t="shared" si="5"/>
        <v>1.2388363636363637</v>
      </c>
    </row>
    <row r="188" spans="1:16" s="42" customFormat="1" ht="14.25" customHeight="1">
      <c r="A188" s="76"/>
      <c r="B188" s="51"/>
      <c r="C188" s="52"/>
      <c r="D188" s="51"/>
      <c r="E188" s="52"/>
      <c r="F188" s="53">
        <f>COUNTA(F12:F187)</f>
        <v>176</v>
      </c>
      <c r="G188" s="53"/>
      <c r="H188" s="54" t="s">
        <v>60</v>
      </c>
      <c r="I188" s="55">
        <f t="shared" ref="I188:O188" si="6">SUM(I12:I161)</f>
        <v>1043</v>
      </c>
      <c r="J188" s="55">
        <f t="shared" si="6"/>
        <v>41495016207.060013</v>
      </c>
      <c r="K188" s="55">
        <f t="shared" si="6"/>
        <v>42431115500.100006</v>
      </c>
      <c r="L188" s="55">
        <f t="shared" si="6"/>
        <v>42144603838.900002</v>
      </c>
      <c r="M188" s="55">
        <f t="shared" si="6"/>
        <v>39075759011.489998</v>
      </c>
      <c r="N188" s="55">
        <f t="shared" si="6"/>
        <v>18057196668.059998</v>
      </c>
      <c r="O188" s="55">
        <f t="shared" si="6"/>
        <v>13140162.240000598</v>
      </c>
      <c r="P188" s="55"/>
    </row>
    <row r="189" spans="1:16">
      <c r="A189" s="77"/>
      <c r="D189" s="14"/>
    </row>
    <row r="190" spans="1:16" s="31" customFormat="1" ht="24.75" customHeight="1">
      <c r="A190" s="30" t="s">
        <v>45</v>
      </c>
      <c r="C190" s="32"/>
      <c r="E190" s="33"/>
      <c r="F190" s="33"/>
      <c r="G190" s="33"/>
      <c r="I190" s="34"/>
      <c r="J190" s="35"/>
      <c r="K190" s="35"/>
      <c r="L190" s="35"/>
      <c r="M190" s="35"/>
      <c r="N190" s="35"/>
    </row>
    <row r="191" spans="1:16" s="31" customFormat="1" ht="14.25" customHeight="1">
      <c r="A191" s="79"/>
      <c r="C191" s="32"/>
      <c r="E191" s="36"/>
      <c r="F191" s="36"/>
      <c r="G191" s="36"/>
      <c r="I191" s="34"/>
      <c r="J191" s="35"/>
      <c r="K191" s="35"/>
      <c r="L191" s="35"/>
      <c r="M191" s="35"/>
      <c r="N191" s="35"/>
    </row>
    <row r="192" spans="1:16" s="31" customFormat="1" ht="15" customHeight="1">
      <c r="A192" s="80" t="s">
        <v>46</v>
      </c>
      <c r="B192" s="37"/>
      <c r="C192" s="38"/>
      <c r="D192" s="37"/>
      <c r="E192" s="39"/>
      <c r="F192" s="39"/>
      <c r="G192" s="39"/>
      <c r="I192" s="34"/>
      <c r="J192" s="35"/>
      <c r="K192" s="35"/>
      <c r="L192" s="35"/>
      <c r="M192" s="35"/>
      <c r="N192" s="35"/>
    </row>
    <row r="193" spans="1:14" s="31" customFormat="1" ht="15" customHeight="1">
      <c r="A193" s="81"/>
      <c r="C193" s="32"/>
      <c r="E193" s="33"/>
      <c r="F193" s="33"/>
      <c r="G193" s="33"/>
      <c r="I193" s="34"/>
      <c r="J193" s="35"/>
      <c r="K193" s="35"/>
      <c r="L193" s="35"/>
      <c r="M193" s="35"/>
      <c r="N193" s="35"/>
    </row>
    <row r="194" spans="1:14" s="31" customFormat="1" ht="18.75">
      <c r="A194" s="40" t="s">
        <v>74</v>
      </c>
      <c r="C194" s="32"/>
      <c r="E194" s="33"/>
      <c r="F194" s="33"/>
      <c r="G194" s="33"/>
      <c r="I194" s="34"/>
      <c r="J194" s="35"/>
      <c r="K194" s="35"/>
      <c r="L194" s="35"/>
      <c r="M194" s="35"/>
      <c r="N194" s="35"/>
    </row>
  </sheetData>
  <sortState ref="A12:P208">
    <sortCondition ref="A12:A208"/>
    <sortCondition ref="F12:F208"/>
  </sortState>
  <mergeCells count="8">
    <mergeCell ref="J7:K7"/>
    <mergeCell ref="A5:B5"/>
    <mergeCell ref="C5:D5"/>
    <mergeCell ref="L5:M5"/>
    <mergeCell ref="A6:B6"/>
    <mergeCell ref="C6:D6"/>
    <mergeCell ref="J6:K6"/>
    <mergeCell ref="A7:B7"/>
  </mergeCells>
  <phoneticPr fontId="21" type="noConversion"/>
  <printOptions horizontalCentered="1"/>
  <pageMargins left="0.19685039370078741" right="0.19685039370078741" top="0.55118110236220474" bottom="0.19685039370078741" header="0.31496062992125984" footer="0.31496062992125984"/>
  <pageSetup scale="36" fitToHeight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Nivel Financiero</vt:lpstr>
      <vt:lpstr>'Nivel Financiero'!Títulos_a_imprimir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 X 03</dc:creator>
  <cp:lastModifiedBy>gf</cp:lastModifiedBy>
  <cp:lastPrinted>2020-02-05T21:41:17Z</cp:lastPrinted>
  <dcterms:created xsi:type="dcterms:W3CDTF">2014-11-05T20:39:40Z</dcterms:created>
  <dcterms:modified xsi:type="dcterms:W3CDTF">2020-02-05T21:55:33Z</dcterms:modified>
</cp:coreProperties>
</file>